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unnars dokument\Bågskytte\KBKstruktur\Logotyper och mallar KBK\"/>
    </mc:Choice>
  </mc:AlternateContent>
  <xr:revisionPtr revIDLastSave="0" documentId="13_ncr:1_{A04A083B-7A4B-4437-B11F-714CE24D4FED}" xr6:coauthVersionLast="47" xr6:coauthVersionMax="47" xr10:uidLastSave="{00000000-0000-0000-0000-000000000000}"/>
  <bookViews>
    <workbookView xWindow="-120" yWindow="-120" windowWidth="29040" windowHeight="15720" tabRatio="861" xr2:uid="{00000000-000D-0000-FFFF-FFFF00000000}"/>
  </bookViews>
  <sheets>
    <sheet name="Resultatlista" sheetId="7" r:id="rId1"/>
    <sheet name="ev. summeringsblad" sheetId="8" r:id="rId2"/>
    <sheet name="Gällande" sheetId="5" state="hidden" r:id="rId3"/>
    <sheet name="Inne-JSM 2026" sheetId="25" state="hidden" r:id="rId4"/>
    <sheet name="Inne-SM 2026" sheetId="26" state="hidden" r:id="rId5"/>
    <sheet name="Inne-JSM 2025" sheetId="24" state="hidden" r:id="rId6"/>
    <sheet name="Inne-SM 2025" sheetId="23" state="hidden" r:id="rId7"/>
    <sheet name="Inne-SM 2024" sheetId="21" state="hidden" r:id="rId8"/>
    <sheet name="Inne-SM 2023" sheetId="18" state="hidden" r:id="rId9"/>
    <sheet name="Inne-JSM 2024" sheetId="22" state="hidden" r:id="rId10"/>
    <sheet name="Inne-JSM 2023" sheetId="19" state="hidden" r:id="rId11"/>
    <sheet name="Inne-SM 2022" sheetId="16" state="hidden" r:id="rId12"/>
    <sheet name="Inne-JSM 2022" sheetId="17" state="hidden" r:id="rId13"/>
    <sheet name="Inne-SM 2021" sheetId="14" state="hidden" r:id="rId14"/>
    <sheet name="Inne-JSM 2021" sheetId="15" state="hidden" r:id="rId15"/>
    <sheet name="Inne-SM 2019" sheetId="12" state="hidden" r:id="rId16"/>
    <sheet name="Inne-JSM 2019" sheetId="13" state="hidden" r:id="rId17"/>
    <sheet name="Inne-SM 2018" sheetId="10" state="hidden" r:id="rId18"/>
    <sheet name="Inne-JSM 2018" sheetId="9" state="hidden" r:id="rId19"/>
    <sheet name="Inne-SM 2017" sheetId="3" state="hidden" r:id="rId20"/>
    <sheet name="Inne-JSM 2017" sheetId="1" state="hidden" r:id="rId21"/>
    <sheet name="Inne-SM 2016" sheetId="4" state="hidden" r:id="rId22"/>
    <sheet name="Inne-JSM 2016" sheetId="6" state="hidden" r:id="rId23"/>
    <sheet name="Klasslista" sheetId="20" state="hidden" r:id="rId24"/>
  </sheets>
  <definedNames>
    <definedName name="Klass">Klasslista!$A$6:$A$56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73" i="5" l="1"/>
  <c r="AE73" i="5"/>
  <c r="AF72" i="5"/>
  <c r="AE72" i="5"/>
  <c r="E72" i="5" s="1"/>
  <c r="D72" i="5" s="1"/>
  <c r="AF71" i="5"/>
  <c r="AE71" i="5"/>
  <c r="AF70" i="5"/>
  <c r="AE70" i="5"/>
  <c r="AF69" i="5"/>
  <c r="AE69" i="5"/>
  <c r="AF68" i="5"/>
  <c r="AE68" i="5"/>
  <c r="E68" i="5" s="1"/>
  <c r="D68" i="5" s="1"/>
  <c r="AF67" i="5"/>
  <c r="AE67" i="5"/>
  <c r="AF66" i="5"/>
  <c r="F66" i="5" s="1"/>
  <c r="H66" i="5" s="1"/>
  <c r="AE66" i="5"/>
  <c r="AF65" i="5"/>
  <c r="AE65" i="5"/>
  <c r="AF64" i="5"/>
  <c r="AE64" i="5"/>
  <c r="AF63" i="5"/>
  <c r="AE63" i="5"/>
  <c r="AF62" i="5"/>
  <c r="AE62" i="5"/>
  <c r="AF61" i="5"/>
  <c r="AE61" i="5"/>
  <c r="AF60" i="5"/>
  <c r="AE60" i="5"/>
  <c r="AF59" i="5"/>
  <c r="AE59" i="5"/>
  <c r="AF58" i="5"/>
  <c r="AE58" i="5"/>
  <c r="AF57" i="5"/>
  <c r="AE57" i="5"/>
  <c r="AF56" i="5"/>
  <c r="AE56" i="5"/>
  <c r="AE55" i="5"/>
  <c r="AF55" i="5"/>
  <c r="E55" i="5"/>
  <c r="D55" i="5" s="1"/>
  <c r="AF54" i="5"/>
  <c r="AE54" i="5"/>
  <c r="E54" i="5" s="1"/>
  <c r="D54" i="5" s="1"/>
  <c r="AF53" i="5"/>
  <c r="AE53" i="5"/>
  <c r="AF52" i="5"/>
  <c r="AE52" i="5"/>
  <c r="E52" i="5" s="1"/>
  <c r="D52" i="5" s="1"/>
  <c r="AF51" i="5"/>
  <c r="AE51" i="5"/>
  <c r="AF50" i="5"/>
  <c r="AE50" i="5"/>
  <c r="AF49" i="5"/>
  <c r="AE49" i="5"/>
  <c r="AF48" i="5"/>
  <c r="AE48" i="5"/>
  <c r="AF47" i="5"/>
  <c r="AE47" i="5"/>
  <c r="AF45" i="5"/>
  <c r="AF46" i="5"/>
  <c r="AE46" i="5"/>
  <c r="AE45" i="5"/>
  <c r="AF44" i="5"/>
  <c r="AE44" i="5"/>
  <c r="AF43" i="5"/>
  <c r="AE43" i="5"/>
  <c r="AF41" i="5"/>
  <c r="AF42" i="5"/>
  <c r="AE42" i="5"/>
  <c r="AE41" i="5"/>
  <c r="E41" i="5" s="1"/>
  <c r="D41" i="5" s="1"/>
  <c r="AF38" i="5"/>
  <c r="AE38" i="5"/>
  <c r="AF37" i="5"/>
  <c r="AE37" i="5"/>
  <c r="AF36" i="5"/>
  <c r="AE36" i="5"/>
  <c r="AE33" i="5"/>
  <c r="AF25" i="5"/>
  <c r="F25" i="5" s="1"/>
  <c r="AE25" i="5"/>
  <c r="AF23" i="5"/>
  <c r="AE23" i="5"/>
  <c r="AF22" i="5"/>
  <c r="AF21" i="5"/>
  <c r="AE21" i="5"/>
  <c r="AF20" i="5"/>
  <c r="AE20" i="5"/>
  <c r="AF17" i="5"/>
  <c r="AE17" i="5"/>
  <c r="AF14" i="5"/>
  <c r="AF13" i="5"/>
  <c r="AE13" i="5"/>
  <c r="AF11" i="5"/>
  <c r="F11" i="5"/>
  <c r="AF12" i="5"/>
  <c r="AE12" i="5"/>
  <c r="E12" i="5" s="1"/>
  <c r="D12" i="5" s="1"/>
  <c r="AE11" i="5"/>
  <c r="AF8" i="5"/>
  <c r="AF7" i="5"/>
  <c r="AE8" i="5"/>
  <c r="E8" i="5" s="1"/>
  <c r="D8" i="5" s="1"/>
  <c r="F8" i="5"/>
  <c r="AE7" i="5"/>
  <c r="AF6" i="5"/>
  <c r="AE6" i="5"/>
  <c r="AD44" i="5"/>
  <c r="F44" i="5" s="1"/>
  <c r="AC44" i="5"/>
  <c r="AD43" i="5"/>
  <c r="E44" i="5"/>
  <c r="D44" i="5" s="1"/>
  <c r="AC43" i="5"/>
  <c r="AD42" i="5"/>
  <c r="F42" i="5" s="1"/>
  <c r="AC42" i="5"/>
  <c r="AD41" i="5"/>
  <c r="AC41" i="5"/>
  <c r="AD38" i="5"/>
  <c r="AC38" i="5"/>
  <c r="AD37" i="5"/>
  <c r="AC37" i="5"/>
  <c r="AD36" i="5"/>
  <c r="AD33" i="5"/>
  <c r="AC33" i="5"/>
  <c r="AD30" i="5"/>
  <c r="AD29" i="5"/>
  <c r="AC29" i="5"/>
  <c r="AD25" i="5"/>
  <c r="AC25" i="5"/>
  <c r="AD23" i="5"/>
  <c r="AD21" i="5"/>
  <c r="AC21" i="5"/>
  <c r="AD20" i="5"/>
  <c r="AC20" i="5"/>
  <c r="AD17" i="5"/>
  <c r="AC17" i="5"/>
  <c r="AD15" i="5"/>
  <c r="AC15" i="5"/>
  <c r="AD14" i="5"/>
  <c r="AC14" i="5"/>
  <c r="AD13" i="5"/>
  <c r="AC13" i="5"/>
  <c r="AD12" i="5"/>
  <c r="F12" i="5" s="1"/>
  <c r="AC12" i="5"/>
  <c r="AD11" i="5"/>
  <c r="AC11" i="5"/>
  <c r="AD8" i="5"/>
  <c r="AC8" i="5"/>
  <c r="AD7" i="5"/>
  <c r="AC7" i="5"/>
  <c r="E7" i="5" s="1"/>
  <c r="D7" i="5" s="1"/>
  <c r="AD6" i="5"/>
  <c r="AC6" i="5"/>
  <c r="AD61" i="5"/>
  <c r="AC61" i="5"/>
  <c r="E61" i="5" s="1"/>
  <c r="D61" i="5" s="1"/>
  <c r="AD60" i="5"/>
  <c r="AC60" i="5"/>
  <c r="AD59" i="5"/>
  <c r="AC59" i="5"/>
  <c r="AD58" i="5"/>
  <c r="F58" i="5" s="1"/>
  <c r="AC58" i="5"/>
  <c r="AD57" i="5"/>
  <c r="F57" i="5" s="1"/>
  <c r="AC57" i="5"/>
  <c r="AD67" i="5"/>
  <c r="AC67" i="5"/>
  <c r="E67" i="5" s="1"/>
  <c r="D67" i="5" s="1"/>
  <c r="AD66" i="5"/>
  <c r="AC66" i="5"/>
  <c r="AD65" i="5"/>
  <c r="AC65" i="5"/>
  <c r="AD64" i="5"/>
  <c r="AC64" i="5"/>
  <c r="E64" i="5"/>
  <c r="D64" i="5" s="1"/>
  <c r="AD63" i="5"/>
  <c r="AC63" i="5"/>
  <c r="AD62" i="5"/>
  <c r="AC62" i="5"/>
  <c r="AD56" i="5"/>
  <c r="AC56" i="5"/>
  <c r="AD55" i="5"/>
  <c r="AC55" i="5"/>
  <c r="AD54" i="5"/>
  <c r="AC54" i="5"/>
  <c r="AD53" i="5"/>
  <c r="AC53" i="5"/>
  <c r="AD52" i="5"/>
  <c r="AC52" i="5"/>
  <c r="AD51" i="5"/>
  <c r="F51" i="5" s="1"/>
  <c r="AC51" i="5"/>
  <c r="E51" i="5" s="1"/>
  <c r="D51" i="5" s="1"/>
  <c r="G51" i="5" s="1"/>
  <c r="AD50" i="5"/>
  <c r="AC50" i="5"/>
  <c r="AD49" i="5"/>
  <c r="F49" i="5" s="1"/>
  <c r="AC49" i="5"/>
  <c r="E49" i="5" s="1"/>
  <c r="D49" i="5" s="1"/>
  <c r="AD48" i="5"/>
  <c r="AC48" i="5"/>
  <c r="E48" i="5" s="1"/>
  <c r="D48" i="5" s="1"/>
  <c r="AD47" i="5"/>
  <c r="AC47" i="5"/>
  <c r="AD46" i="5"/>
  <c r="AC46" i="5"/>
  <c r="AD45" i="5"/>
  <c r="F45" i="5" s="1"/>
  <c r="AC45" i="5"/>
  <c r="AD73" i="5"/>
  <c r="AC73" i="5"/>
  <c r="E73" i="5" s="1"/>
  <c r="D73" i="5" s="1"/>
  <c r="AD72" i="5"/>
  <c r="F72" i="5" s="1"/>
  <c r="AC72" i="5"/>
  <c r="AD70" i="5"/>
  <c r="F70" i="5" s="1"/>
  <c r="AC70" i="5"/>
  <c r="E70" i="5" s="1"/>
  <c r="D70" i="5" s="1"/>
  <c r="AD71" i="5"/>
  <c r="F71" i="5" s="1"/>
  <c r="AC71" i="5"/>
  <c r="E71" i="5" s="1"/>
  <c r="D71" i="5" s="1"/>
  <c r="AD69" i="5"/>
  <c r="AC69" i="5"/>
  <c r="AD68" i="5"/>
  <c r="AC68" i="5"/>
  <c r="E45" i="5"/>
  <c r="D45" i="5" s="1"/>
  <c r="E46" i="5"/>
  <c r="D46" i="5" s="1"/>
  <c r="F46" i="5"/>
  <c r="E47" i="5"/>
  <c r="D47" i="5" s="1"/>
  <c r="F47" i="5"/>
  <c r="F48" i="5"/>
  <c r="E50" i="5"/>
  <c r="D50" i="5" s="1"/>
  <c r="F50" i="5"/>
  <c r="F52" i="5"/>
  <c r="E53" i="5"/>
  <c r="D53" i="5" s="1"/>
  <c r="F53" i="5"/>
  <c r="F54" i="5"/>
  <c r="F55" i="5"/>
  <c r="E56" i="5"/>
  <c r="D56" i="5" s="1"/>
  <c r="F56" i="5"/>
  <c r="E57" i="5"/>
  <c r="D57" i="5" s="1"/>
  <c r="E58" i="5"/>
  <c r="D58" i="5" s="1"/>
  <c r="E59" i="5"/>
  <c r="D59" i="5" s="1"/>
  <c r="F59" i="5"/>
  <c r="E60" i="5"/>
  <c r="D60" i="5" s="1"/>
  <c r="F60" i="5"/>
  <c r="F61" i="5"/>
  <c r="E62" i="5"/>
  <c r="D62" i="5" s="1"/>
  <c r="F62" i="5"/>
  <c r="E63" i="5"/>
  <c r="D63" i="5" s="1"/>
  <c r="F63" i="5"/>
  <c r="F64" i="5"/>
  <c r="E65" i="5"/>
  <c r="D65" i="5" s="1"/>
  <c r="F65" i="5"/>
  <c r="E66" i="5"/>
  <c r="D66" i="5" s="1"/>
  <c r="F67" i="5"/>
  <c r="F68" i="5"/>
  <c r="E69" i="5"/>
  <c r="D69" i="5" s="1"/>
  <c r="F69" i="5"/>
  <c r="F73" i="5"/>
  <c r="E28" i="5"/>
  <c r="D28" i="5" s="1"/>
  <c r="F28" i="5"/>
  <c r="F7" i="5"/>
  <c r="E11" i="5"/>
  <c r="D11" i="5" s="1"/>
  <c r="E16" i="5"/>
  <c r="D16" i="5" s="1"/>
  <c r="F16" i="5"/>
  <c r="E17" i="5"/>
  <c r="D17" i="5" s="1"/>
  <c r="F17" i="5"/>
  <c r="E20" i="5"/>
  <c r="D20" i="5" s="1"/>
  <c r="F20" i="5"/>
  <c r="E21" i="5"/>
  <c r="D21" i="5" s="1"/>
  <c r="F21" i="5"/>
  <c r="E24" i="5"/>
  <c r="D24" i="5" s="1"/>
  <c r="F24" i="5"/>
  <c r="E27" i="5"/>
  <c r="D27" i="5" s="1"/>
  <c r="F27" i="5"/>
  <c r="F30" i="5"/>
  <c r="E31" i="5"/>
  <c r="D31" i="5" s="1"/>
  <c r="F31" i="5"/>
  <c r="E33" i="5"/>
  <c r="D33" i="5" s="1"/>
  <c r="F33" i="5"/>
  <c r="E37" i="5"/>
  <c r="D37" i="5" s="1"/>
  <c r="F37" i="5"/>
  <c r="E38" i="5"/>
  <c r="D38" i="5" s="1"/>
  <c r="F38" i="5"/>
  <c r="F41" i="5"/>
  <c r="E42" i="5"/>
  <c r="D42" i="5" s="1"/>
  <c r="G54" i="5" l="1"/>
  <c r="G47" i="5"/>
  <c r="G46" i="5"/>
  <c r="E25" i="5"/>
  <c r="D25" i="5" s="1"/>
  <c r="G25" i="5" s="1"/>
  <c r="G27" i="5"/>
  <c r="G28" i="5"/>
  <c r="G44" i="5"/>
  <c r="G41" i="5"/>
  <c r="G21" i="5"/>
  <c r="G20" i="5"/>
  <c r="G8" i="5"/>
  <c r="G7" i="5"/>
  <c r="G61" i="5"/>
  <c r="G60" i="5"/>
  <c r="I60" i="5" s="1"/>
  <c r="G59" i="5"/>
  <c r="I59" i="5" s="1"/>
  <c r="G58" i="5"/>
  <c r="I58" i="5" s="1"/>
  <c r="G57" i="5"/>
  <c r="I57" i="5" s="1"/>
  <c r="G67" i="5"/>
  <c r="I67" i="5" s="1"/>
  <c r="E89" i="7" s="1"/>
  <c r="G66" i="5"/>
  <c r="I66" i="5" s="1"/>
  <c r="G65" i="5"/>
  <c r="G64" i="5"/>
  <c r="G63" i="5"/>
  <c r="G62" i="5"/>
  <c r="G56" i="5"/>
  <c r="G55" i="5"/>
  <c r="G53" i="5"/>
  <c r="G52" i="5"/>
  <c r="I64" i="5" s="1"/>
  <c r="G50" i="5"/>
  <c r="G49" i="5"/>
  <c r="I49" i="5" s="1"/>
  <c r="G48" i="5"/>
  <c r="I48" i="5" s="1"/>
  <c r="G45" i="5"/>
  <c r="I45" i="5" s="1"/>
  <c r="G73" i="5"/>
  <c r="G72" i="5"/>
  <c r="G70" i="5"/>
  <c r="I70" i="5" s="1"/>
  <c r="G71" i="5"/>
  <c r="I71" i="5" s="1"/>
  <c r="G69" i="5"/>
  <c r="I69" i="5" s="1"/>
  <c r="G68" i="5"/>
  <c r="I68" i="5"/>
  <c r="I65" i="5"/>
  <c r="I72" i="5"/>
  <c r="I51" i="5"/>
  <c r="H46" i="5"/>
  <c r="H54" i="5"/>
  <c r="H71" i="5"/>
  <c r="H51" i="5"/>
  <c r="H68" i="5"/>
  <c r="H48" i="5"/>
  <c r="H65" i="5"/>
  <c r="H45" i="5"/>
  <c r="H62" i="5"/>
  <c r="H59" i="5"/>
  <c r="H50" i="5"/>
  <c r="H64" i="5"/>
  <c r="H44" i="5"/>
  <c r="H61" i="5"/>
  <c r="H63" i="5"/>
  <c r="H60" i="5"/>
  <c r="H57" i="5"/>
  <c r="H56" i="5"/>
  <c r="H73" i="5"/>
  <c r="H53" i="5"/>
  <c r="H58" i="5"/>
  <c r="H55" i="5"/>
  <c r="H72" i="5"/>
  <c r="H52" i="5"/>
  <c r="H70" i="5"/>
  <c r="H67" i="5"/>
  <c r="H47" i="5"/>
  <c r="H69" i="5"/>
  <c r="H49" i="5"/>
  <c r="H28" i="5"/>
  <c r="G12" i="5"/>
  <c r="G17" i="5"/>
  <c r="G38" i="5"/>
  <c r="G37" i="5"/>
  <c r="G24" i="5"/>
  <c r="G42" i="5"/>
  <c r="G33" i="5"/>
  <c r="G11" i="5"/>
  <c r="G31" i="5"/>
  <c r="G16" i="5"/>
  <c r="I44" i="5" l="1"/>
  <c r="I52" i="5"/>
  <c r="I53" i="5"/>
  <c r="I62" i="5"/>
  <c r="I56" i="5"/>
  <c r="I50" i="5"/>
  <c r="I61" i="5"/>
  <c r="I54" i="5"/>
  <c r="I55" i="5"/>
  <c r="I47" i="5"/>
  <c r="I46" i="5"/>
  <c r="E91" i="7"/>
  <c r="E90" i="7"/>
  <c r="I28" i="5"/>
  <c r="E129" i="7" s="1"/>
  <c r="I63" i="5"/>
  <c r="I73" i="5"/>
  <c r="AB29" i="5"/>
  <c r="F29" i="5" s="1"/>
  <c r="AA29" i="5"/>
  <c r="X26" i="5"/>
  <c r="AB26" i="5"/>
  <c r="AA26" i="5"/>
  <c r="AB23" i="5"/>
  <c r="AA23" i="5"/>
  <c r="AB22" i="5"/>
  <c r="AA22" i="5"/>
  <c r="AB19" i="5"/>
  <c r="AA19" i="5"/>
  <c r="AB18" i="5"/>
  <c r="AA18" i="5"/>
  <c r="AB15" i="5"/>
  <c r="AB14" i="5"/>
  <c r="AA14" i="5"/>
  <c r="AB10" i="5"/>
  <c r="AA10" i="5"/>
  <c r="AB6" i="5"/>
  <c r="AB13" i="5"/>
  <c r="AA13" i="5"/>
  <c r="AB9" i="5"/>
  <c r="AA9" i="5"/>
  <c r="AA6" i="5"/>
  <c r="AB44" i="5"/>
  <c r="AA44" i="5"/>
  <c r="AB43" i="5"/>
  <c r="AA43" i="5"/>
  <c r="AB39" i="5"/>
  <c r="AB40" i="5"/>
  <c r="AA40" i="5"/>
  <c r="AA39" i="5"/>
  <c r="AB36" i="5"/>
  <c r="AA36" i="5"/>
  <c r="AB73" i="5"/>
  <c r="AA73" i="5"/>
  <c r="AB72" i="5"/>
  <c r="AA72" i="5"/>
  <c r="AB71" i="5"/>
  <c r="AA71" i="5"/>
  <c r="AB70" i="5"/>
  <c r="AA70" i="5"/>
  <c r="AB69" i="5"/>
  <c r="AA69" i="5"/>
  <c r="AB68" i="5"/>
  <c r="AA68" i="5"/>
  <c r="AB67" i="5"/>
  <c r="AA67" i="5"/>
  <c r="AB66" i="5"/>
  <c r="AA66" i="5"/>
  <c r="AB65" i="5"/>
  <c r="AA65" i="5"/>
  <c r="AB64" i="5"/>
  <c r="AA64" i="5"/>
  <c r="AB63" i="5"/>
  <c r="AA63" i="5"/>
  <c r="AB62" i="5"/>
  <c r="AA62" i="5"/>
  <c r="AB61" i="5"/>
  <c r="AA61" i="5"/>
  <c r="AB60" i="5"/>
  <c r="AA60" i="5"/>
  <c r="AA59" i="5"/>
  <c r="AB58" i="5"/>
  <c r="AA58" i="5"/>
  <c r="AB57" i="5"/>
  <c r="AA57" i="5"/>
  <c r="AB56" i="5"/>
  <c r="AA56" i="5"/>
  <c r="AA55" i="5"/>
  <c r="AB54" i="5"/>
  <c r="AA54" i="5"/>
  <c r="AB53" i="5"/>
  <c r="AA53" i="5"/>
  <c r="AB52" i="5"/>
  <c r="AA52" i="5"/>
  <c r="AB51" i="5"/>
  <c r="AA51" i="5"/>
  <c r="AB50" i="5"/>
  <c r="AA50" i="5"/>
  <c r="AB49" i="5"/>
  <c r="AA49" i="5"/>
  <c r="AB48" i="5"/>
  <c r="AA48" i="5"/>
  <c r="AB47" i="5"/>
  <c r="AA47" i="5"/>
  <c r="AB46" i="5"/>
  <c r="AA46" i="5"/>
  <c r="AB45" i="5"/>
  <c r="AA45" i="5"/>
  <c r="Z44" i="5"/>
  <c r="Y44" i="5"/>
  <c r="Z43" i="5"/>
  <c r="Y43" i="5"/>
  <c r="Z40" i="5"/>
  <c r="Y40" i="5"/>
  <c r="Z39" i="5"/>
  <c r="Y39" i="5"/>
  <c r="Z36" i="5"/>
  <c r="Y36" i="5"/>
  <c r="Y35" i="5"/>
  <c r="Y34" i="5"/>
  <c r="Z32" i="5"/>
  <c r="Y32" i="5"/>
  <c r="Y30" i="5"/>
  <c r="E30" i="5" s="1"/>
  <c r="D30" i="5" s="1"/>
  <c r="G30" i="5" s="1"/>
  <c r="Y29" i="5"/>
  <c r="Z26" i="5"/>
  <c r="Y26" i="5"/>
  <c r="Z23" i="5"/>
  <c r="Y23" i="5"/>
  <c r="Z22" i="5"/>
  <c r="Y22" i="5"/>
  <c r="Z19" i="5"/>
  <c r="Y19" i="5"/>
  <c r="Z18" i="5"/>
  <c r="Y18" i="5"/>
  <c r="Y15" i="5"/>
  <c r="Z14" i="5"/>
  <c r="Y14" i="5"/>
  <c r="Z13" i="5"/>
  <c r="Y13" i="5"/>
  <c r="Z10" i="5"/>
  <c r="Y10" i="5"/>
  <c r="Z9" i="5"/>
  <c r="Y9" i="5"/>
  <c r="Z6" i="5"/>
  <c r="Y6" i="5"/>
  <c r="Z73" i="5"/>
  <c r="Y73" i="5"/>
  <c r="Z72" i="5"/>
  <c r="Y72" i="5"/>
  <c r="Z71" i="5"/>
  <c r="Y71" i="5"/>
  <c r="Y70" i="5"/>
  <c r="Z69" i="5"/>
  <c r="Y69" i="5"/>
  <c r="Z68" i="5"/>
  <c r="Y68" i="5"/>
  <c r="Z67" i="5"/>
  <c r="Y67" i="5"/>
  <c r="Z66" i="5"/>
  <c r="Y66" i="5"/>
  <c r="Z65" i="5"/>
  <c r="Y65" i="5"/>
  <c r="Z64" i="5"/>
  <c r="Y64" i="5"/>
  <c r="Z63" i="5"/>
  <c r="Y63" i="5"/>
  <c r="Z62" i="5"/>
  <c r="Y62" i="5"/>
  <c r="Z61" i="5"/>
  <c r="Y61" i="5"/>
  <c r="Z60" i="5"/>
  <c r="Z59" i="5"/>
  <c r="Y60" i="5"/>
  <c r="Z58" i="5"/>
  <c r="Y58" i="5"/>
  <c r="Z56" i="5"/>
  <c r="Y56" i="5"/>
  <c r="Z55" i="5"/>
  <c r="Z54" i="5"/>
  <c r="Y54" i="5"/>
  <c r="Z53" i="5"/>
  <c r="Y53" i="5"/>
  <c r="Z52" i="5"/>
  <c r="Y52" i="5"/>
  <c r="Z51" i="5"/>
  <c r="Y51" i="5"/>
  <c r="Z50" i="5"/>
  <c r="Y50" i="5"/>
  <c r="Z49" i="5"/>
  <c r="Y49" i="5"/>
  <c r="Z48" i="5"/>
  <c r="Y48" i="5"/>
  <c r="Z47" i="5"/>
  <c r="Y47" i="5"/>
  <c r="Z46" i="5"/>
  <c r="Y46" i="5"/>
  <c r="Z45" i="5"/>
  <c r="Y45" i="5"/>
  <c r="W29" i="5"/>
  <c r="W26" i="5"/>
  <c r="E26" i="5" s="1"/>
  <c r="D26" i="5" s="1"/>
  <c r="X35" i="5"/>
  <c r="X32" i="5"/>
  <c r="X23" i="5"/>
  <c r="W23" i="5"/>
  <c r="X22" i="5"/>
  <c r="W22" i="5"/>
  <c r="X19" i="5"/>
  <c r="W19" i="5"/>
  <c r="X18" i="5"/>
  <c r="W18" i="5"/>
  <c r="X14" i="5"/>
  <c r="W14" i="5"/>
  <c r="X13" i="5"/>
  <c r="W13" i="5"/>
  <c r="X10" i="5"/>
  <c r="W10" i="5"/>
  <c r="X9" i="5"/>
  <c r="W9" i="5"/>
  <c r="X6" i="5"/>
  <c r="W6" i="5"/>
  <c r="X44" i="5"/>
  <c r="W44" i="5"/>
  <c r="X43" i="5"/>
  <c r="W43" i="5"/>
  <c r="X40" i="5"/>
  <c r="W40" i="5"/>
  <c r="X39" i="5"/>
  <c r="W39" i="5"/>
  <c r="X36" i="5"/>
  <c r="X73" i="5"/>
  <c r="W73" i="5"/>
  <c r="X72" i="5"/>
  <c r="W72" i="5"/>
  <c r="X71" i="5"/>
  <c r="W71" i="5"/>
  <c r="X69" i="5"/>
  <c r="W69" i="5"/>
  <c r="X68" i="5"/>
  <c r="W68" i="5"/>
  <c r="X67" i="5"/>
  <c r="W67" i="5"/>
  <c r="W66" i="5"/>
  <c r="X65" i="5"/>
  <c r="W65" i="5"/>
  <c r="X64" i="5"/>
  <c r="W64" i="5"/>
  <c r="X63" i="5"/>
  <c r="W63" i="5"/>
  <c r="X62" i="5"/>
  <c r="W62" i="5"/>
  <c r="X61" i="5"/>
  <c r="W61" i="5"/>
  <c r="X60" i="5"/>
  <c r="W60" i="5"/>
  <c r="W59" i="5"/>
  <c r="X58" i="5"/>
  <c r="W58" i="5"/>
  <c r="X57" i="5"/>
  <c r="W57" i="5"/>
  <c r="X56" i="5"/>
  <c r="W56" i="5"/>
  <c r="X54" i="5"/>
  <c r="W54" i="5"/>
  <c r="X53" i="5"/>
  <c r="W53" i="5"/>
  <c r="X52" i="5"/>
  <c r="W52" i="5"/>
  <c r="X51" i="5"/>
  <c r="W51" i="5"/>
  <c r="X50" i="5"/>
  <c r="W50" i="5"/>
  <c r="X49" i="5"/>
  <c r="W49" i="5"/>
  <c r="X48" i="5"/>
  <c r="W48" i="5"/>
  <c r="X47" i="5"/>
  <c r="W47" i="5"/>
  <c r="X46" i="5"/>
  <c r="W46" i="5"/>
  <c r="X45" i="5"/>
  <c r="W45" i="5"/>
  <c r="V73" i="5"/>
  <c r="U73" i="5"/>
  <c r="V72" i="5"/>
  <c r="V71" i="5"/>
  <c r="U71" i="5"/>
  <c r="V69" i="5"/>
  <c r="U69" i="5"/>
  <c r="V68" i="5"/>
  <c r="U68" i="5"/>
  <c r="V61" i="5"/>
  <c r="U61" i="5"/>
  <c r="V60" i="5"/>
  <c r="U60" i="5"/>
  <c r="V58" i="5"/>
  <c r="U58" i="5"/>
  <c r="U57" i="5"/>
  <c r="V67" i="5"/>
  <c r="U67" i="5"/>
  <c r="V66" i="5"/>
  <c r="V65" i="5"/>
  <c r="U65" i="5"/>
  <c r="V64" i="5"/>
  <c r="U64" i="5"/>
  <c r="V63" i="5"/>
  <c r="U63" i="5"/>
  <c r="V62" i="5"/>
  <c r="U62" i="5"/>
  <c r="V54" i="5"/>
  <c r="U54" i="5"/>
  <c r="V53" i="5"/>
  <c r="U53" i="5"/>
  <c r="V52" i="5"/>
  <c r="U52" i="5"/>
  <c r="V51" i="5"/>
  <c r="U51" i="5"/>
  <c r="V50" i="5"/>
  <c r="U50" i="5"/>
  <c r="V49" i="5"/>
  <c r="U49" i="5"/>
  <c r="V48" i="5"/>
  <c r="U48" i="5"/>
  <c r="V47" i="5"/>
  <c r="U47" i="5"/>
  <c r="V46" i="5"/>
  <c r="U46" i="5"/>
  <c r="V45" i="5"/>
  <c r="U45" i="5"/>
  <c r="V44" i="5"/>
  <c r="U44" i="5"/>
  <c r="V43" i="5"/>
  <c r="U43" i="5"/>
  <c r="V40" i="5"/>
  <c r="U40" i="5"/>
  <c r="V39" i="5"/>
  <c r="U39" i="5"/>
  <c r="V36" i="5"/>
  <c r="U36" i="5"/>
  <c r="V35" i="5"/>
  <c r="U35" i="5"/>
  <c r="V23" i="5"/>
  <c r="V19" i="5"/>
  <c r="V18" i="5"/>
  <c r="U15" i="5"/>
  <c r="V14" i="5"/>
  <c r="U14" i="5"/>
  <c r="N13" i="5"/>
  <c r="V13" i="5"/>
  <c r="U13" i="5"/>
  <c r="V10" i="5"/>
  <c r="V9" i="5"/>
  <c r="U10" i="5"/>
  <c r="U9" i="5"/>
  <c r="V6" i="5"/>
  <c r="U6" i="5"/>
  <c r="N73" i="5"/>
  <c r="N72" i="5"/>
  <c r="N71" i="5"/>
  <c r="M70" i="5"/>
  <c r="N69" i="5"/>
  <c r="N68" i="5"/>
  <c r="N67" i="5"/>
  <c r="N66" i="5"/>
  <c r="N64" i="5"/>
  <c r="N63" i="5"/>
  <c r="N62" i="5"/>
  <c r="N56" i="5"/>
  <c r="N55" i="5"/>
  <c r="N54" i="5"/>
  <c r="N53" i="5"/>
  <c r="N52" i="5"/>
  <c r="N51" i="5"/>
  <c r="N50" i="5"/>
  <c r="M49" i="5"/>
  <c r="N49" i="5"/>
  <c r="N48" i="5"/>
  <c r="M47" i="5"/>
  <c r="N47" i="5"/>
  <c r="N46" i="5"/>
  <c r="N45" i="5"/>
  <c r="E29" i="5" l="1"/>
  <c r="D29" i="5" s="1"/>
  <c r="G29" i="5" s="1"/>
  <c r="F26" i="5"/>
  <c r="G26" i="5" s="1"/>
  <c r="P52" i="5"/>
  <c r="P51" i="5"/>
  <c r="P46" i="5"/>
  <c r="P45" i="5"/>
  <c r="P73" i="5"/>
  <c r="O73" i="5"/>
  <c r="P72" i="5"/>
  <c r="P71" i="5"/>
  <c r="P70" i="5"/>
  <c r="P69" i="5"/>
  <c r="P68" i="5"/>
  <c r="P67" i="5"/>
  <c r="P65" i="5"/>
  <c r="P64" i="5"/>
  <c r="P63" i="5"/>
  <c r="P62" i="5"/>
  <c r="O60" i="5"/>
  <c r="P60" i="5"/>
  <c r="P58" i="5"/>
  <c r="P57" i="5"/>
  <c r="O56" i="5"/>
  <c r="P56" i="5"/>
  <c r="P55" i="5"/>
  <c r="P54" i="5"/>
  <c r="P53" i="5"/>
  <c r="P50" i="5"/>
  <c r="O49" i="5"/>
  <c r="P49" i="5"/>
  <c r="P47" i="5"/>
  <c r="P48" i="5"/>
  <c r="Q73" i="5"/>
  <c r="Q71" i="5"/>
  <c r="R73" i="5"/>
  <c r="R71" i="5"/>
  <c r="R70" i="5"/>
  <c r="R67" i="5"/>
  <c r="R66" i="5"/>
  <c r="R65" i="5"/>
  <c r="R64" i="5"/>
  <c r="Q64" i="5"/>
  <c r="R60" i="5"/>
  <c r="R56" i="5"/>
  <c r="Q55" i="5"/>
  <c r="R54" i="5"/>
  <c r="R53" i="5"/>
  <c r="R50" i="5"/>
  <c r="R49" i="5"/>
  <c r="Q49" i="5"/>
  <c r="R48" i="5"/>
  <c r="R47" i="5"/>
  <c r="S73" i="5"/>
  <c r="T73" i="5"/>
  <c r="T72" i="5"/>
  <c r="S71" i="5"/>
  <c r="T71" i="5"/>
  <c r="T70" i="5"/>
  <c r="S67" i="5"/>
  <c r="T67" i="5"/>
  <c r="T65" i="5"/>
  <c r="T64" i="5"/>
  <c r="T60" i="5"/>
  <c r="T54" i="5"/>
  <c r="T53" i="5"/>
  <c r="S53" i="5"/>
  <c r="T49" i="5"/>
  <c r="S49" i="5"/>
  <c r="T50" i="5"/>
  <c r="T48" i="5"/>
  <c r="T47" i="5"/>
  <c r="T40" i="5" l="1"/>
  <c r="T39" i="5"/>
  <c r="S40" i="5"/>
  <c r="S39" i="5"/>
  <c r="R40" i="5"/>
  <c r="R39" i="5"/>
  <c r="Q40" i="5"/>
  <c r="Q39" i="5"/>
  <c r="P40" i="5"/>
  <c r="P39" i="5"/>
  <c r="O40" i="5"/>
  <c r="O39" i="5"/>
  <c r="N40" i="5"/>
  <c r="N39" i="5"/>
  <c r="F39" i="5" s="1"/>
  <c r="M40" i="5"/>
  <c r="E40" i="5" s="1"/>
  <c r="D40" i="5" s="1"/>
  <c r="M39" i="5"/>
  <c r="E39" i="5" s="1"/>
  <c r="D39" i="5" s="1"/>
  <c r="G39" i="5" s="1"/>
  <c r="T19" i="5"/>
  <c r="S19" i="5"/>
  <c r="R19" i="5"/>
  <c r="R18" i="5"/>
  <c r="Q19" i="5"/>
  <c r="Q18" i="5"/>
  <c r="P19" i="5"/>
  <c r="P18" i="5"/>
  <c r="O19" i="5"/>
  <c r="O18" i="5"/>
  <c r="N19" i="5"/>
  <c r="N18" i="5"/>
  <c r="M19" i="5"/>
  <c r="M18" i="5"/>
  <c r="E18" i="5" s="1"/>
  <c r="D18" i="5" s="1"/>
  <c r="T14" i="5"/>
  <c r="T13" i="5"/>
  <c r="S14" i="5"/>
  <c r="S13" i="5"/>
  <c r="R14" i="5"/>
  <c r="R13" i="5"/>
  <c r="Q14" i="5"/>
  <c r="Q13" i="5"/>
  <c r="P14" i="5"/>
  <c r="P13" i="5"/>
  <c r="F13" i="5" s="1"/>
  <c r="O14" i="5"/>
  <c r="O13" i="5"/>
  <c r="N14" i="5"/>
  <c r="M14" i="5"/>
  <c r="M13" i="5"/>
  <c r="T10" i="5"/>
  <c r="T9" i="5"/>
  <c r="S10" i="5"/>
  <c r="S9" i="5"/>
  <c r="R9" i="5"/>
  <c r="R10" i="5"/>
  <c r="Q10" i="5"/>
  <c r="Q9" i="5"/>
  <c r="P10" i="5"/>
  <c r="P9" i="5"/>
  <c r="O10" i="5"/>
  <c r="O9" i="5"/>
  <c r="N10" i="5"/>
  <c r="F10" i="5" s="1"/>
  <c r="N9" i="5"/>
  <c r="F9" i="5" s="1"/>
  <c r="M10" i="5"/>
  <c r="E10" i="5" s="1"/>
  <c r="D10" i="5" s="1"/>
  <c r="M9" i="5"/>
  <c r="E9" i="5" s="1"/>
  <c r="D9" i="5" s="1"/>
  <c r="G10" i="5" l="1"/>
  <c r="G9" i="5"/>
  <c r="E19" i="5"/>
  <c r="D19" i="5" s="1"/>
  <c r="F18" i="5"/>
  <c r="G18" i="5" s="1"/>
  <c r="F40" i="5"/>
  <c r="G40" i="5"/>
  <c r="E13" i="5"/>
  <c r="D13" i="5" s="1"/>
  <c r="G13" i="5" s="1"/>
  <c r="F19" i="5"/>
  <c r="F14" i="5"/>
  <c r="E14" i="5"/>
  <c r="D14" i="5" s="1"/>
  <c r="T44" i="5"/>
  <c r="S44" i="5"/>
  <c r="T43" i="5"/>
  <c r="S43" i="5"/>
  <c r="T35" i="5"/>
  <c r="S35" i="5"/>
  <c r="T34" i="5"/>
  <c r="S34" i="5"/>
  <c r="T32" i="5"/>
  <c r="S32" i="5"/>
  <c r="T23" i="5"/>
  <c r="S23" i="5"/>
  <c r="T22" i="5"/>
  <c r="S22" i="5"/>
  <c r="G14" i="5" l="1"/>
  <c r="G19" i="5"/>
  <c r="S70" i="5"/>
  <c r="T69" i="5"/>
  <c r="S69" i="5"/>
  <c r="T68" i="5"/>
  <c r="S68" i="5"/>
  <c r="S66" i="5"/>
  <c r="S65" i="5"/>
  <c r="S64" i="5"/>
  <c r="T63" i="5"/>
  <c r="S63" i="5"/>
  <c r="T62" i="5"/>
  <c r="S62" i="5"/>
  <c r="S60" i="5"/>
  <c r="T58" i="5"/>
  <c r="S58" i="5"/>
  <c r="T57" i="5"/>
  <c r="S57" i="5"/>
  <c r="T56" i="5"/>
  <c r="S56" i="5"/>
  <c r="T55" i="5"/>
  <c r="S55" i="5"/>
  <c r="S54" i="5"/>
  <c r="T52" i="5"/>
  <c r="S52" i="5"/>
  <c r="T51" i="5"/>
  <c r="S51" i="5"/>
  <c r="S50" i="5"/>
  <c r="S48" i="5"/>
  <c r="S47" i="5"/>
  <c r="T46" i="5"/>
  <c r="S46" i="5"/>
  <c r="T45" i="5"/>
  <c r="S45" i="5"/>
  <c r="R52" i="5" l="1"/>
  <c r="A4" i="5"/>
  <c r="N35" i="5"/>
  <c r="P35" i="5"/>
  <c r="R35" i="5"/>
  <c r="M35" i="5"/>
  <c r="O35" i="5"/>
  <c r="Q35" i="5"/>
  <c r="Q52" i="5"/>
  <c r="R6" i="5"/>
  <c r="F6" i="5" s="1"/>
  <c r="Q6" i="5"/>
  <c r="E6" i="5" s="1"/>
  <c r="R15" i="5"/>
  <c r="F15" i="5" s="1"/>
  <c r="H15" i="5" s="1"/>
  <c r="Q15" i="5"/>
  <c r="E15" i="5" s="1"/>
  <c r="D15" i="5" s="1"/>
  <c r="R22" i="5"/>
  <c r="F22" i="5" s="1"/>
  <c r="Q22" i="5"/>
  <c r="E22" i="5" s="1"/>
  <c r="D22" i="5" s="1"/>
  <c r="R23" i="5"/>
  <c r="F23" i="5" s="1"/>
  <c r="Q23" i="5"/>
  <c r="E23" i="5" s="1"/>
  <c r="D23" i="5" s="1"/>
  <c r="R32" i="5"/>
  <c r="F32" i="5" s="1"/>
  <c r="Q32" i="5"/>
  <c r="E32" i="5" s="1"/>
  <c r="D32" i="5" s="1"/>
  <c r="G32" i="5" s="1"/>
  <c r="N34" i="5"/>
  <c r="P34" i="5"/>
  <c r="R34" i="5"/>
  <c r="M34" i="5"/>
  <c r="O34" i="5"/>
  <c r="Q34" i="5"/>
  <c r="R36" i="5"/>
  <c r="F36" i="5" s="1"/>
  <c r="H36" i="5" s="1"/>
  <c r="Q36" i="5"/>
  <c r="E36" i="5" s="1"/>
  <c r="D36" i="5" s="1"/>
  <c r="R43" i="5"/>
  <c r="F43" i="5" s="1"/>
  <c r="Q43" i="5"/>
  <c r="E43" i="5" s="1"/>
  <c r="D43" i="5" s="1"/>
  <c r="R44" i="5"/>
  <c r="Q44" i="5"/>
  <c r="R45" i="5"/>
  <c r="Q45" i="5"/>
  <c r="R46" i="5"/>
  <c r="Q46" i="5"/>
  <c r="Q47" i="5"/>
  <c r="Q48" i="5"/>
  <c r="Q50" i="5"/>
  <c r="R51" i="5"/>
  <c r="Q51" i="5"/>
  <c r="Q53" i="5"/>
  <c r="Q54" i="5"/>
  <c r="Q56" i="5"/>
  <c r="R57" i="5"/>
  <c r="Q57" i="5"/>
  <c r="R58" i="5"/>
  <c r="Q58" i="5"/>
  <c r="Q60" i="5"/>
  <c r="R62" i="5"/>
  <c r="Q62" i="5"/>
  <c r="R63" i="5"/>
  <c r="Q63" i="5"/>
  <c r="Q65" i="5"/>
  <c r="Q66" i="5"/>
  <c r="Q67" i="5"/>
  <c r="R68" i="5"/>
  <c r="Q68" i="5"/>
  <c r="R69" i="5"/>
  <c r="Q69" i="5"/>
  <c r="Q70" i="5"/>
  <c r="R72" i="5"/>
  <c r="M72" i="5"/>
  <c r="O72" i="5"/>
  <c r="Q72" i="5"/>
  <c r="D3" i="8"/>
  <c r="B3" i="8"/>
  <c r="B2" i="8"/>
  <c r="G22" i="5" l="1"/>
  <c r="C68" i="5"/>
  <c r="C64" i="5"/>
  <c r="C53" i="5"/>
  <c r="C56" i="5"/>
  <c r="C67" i="5"/>
  <c r="C51" i="5"/>
  <c r="C48" i="5"/>
  <c r="C71" i="5"/>
  <c r="C54" i="5"/>
  <c r="C66" i="5"/>
  <c r="C47" i="5"/>
  <c r="C57" i="5"/>
  <c r="C58" i="5"/>
  <c r="C62" i="5"/>
  <c r="C44" i="5"/>
  <c r="C70" i="5"/>
  <c r="C49" i="5"/>
  <c r="C59" i="5"/>
  <c r="C50" i="5"/>
  <c r="C72" i="5"/>
  <c r="C69" i="5"/>
  <c r="C28" i="5"/>
  <c r="C52" i="5"/>
  <c r="C61" i="5"/>
  <c r="C55" i="5"/>
  <c r="C46" i="5"/>
  <c r="C45" i="5"/>
  <c r="C63" i="5"/>
  <c r="C65" i="5"/>
  <c r="C73" i="5"/>
  <c r="C60" i="5"/>
  <c r="G43" i="5"/>
  <c r="G36" i="5"/>
  <c r="G15" i="5"/>
  <c r="F35" i="5"/>
  <c r="I15" i="5"/>
  <c r="C15" i="5" s="1"/>
  <c r="H31" i="5"/>
  <c r="H11" i="5"/>
  <c r="H26" i="5"/>
  <c r="H13" i="5"/>
  <c r="H34" i="5"/>
  <c r="H38" i="5"/>
  <c r="H18" i="5"/>
  <c r="H41" i="5"/>
  <c r="H23" i="5"/>
  <c r="H39" i="5"/>
  <c r="H14" i="5"/>
  <c r="H21" i="5"/>
  <c r="H29" i="5"/>
  <c r="H8" i="5"/>
  <c r="H42" i="5"/>
  <c r="H10" i="5"/>
  <c r="H25" i="5"/>
  <c r="H9" i="5"/>
  <c r="H16" i="5"/>
  <c r="H30" i="5"/>
  <c r="H37" i="5"/>
  <c r="H17" i="5"/>
  <c r="H32" i="5"/>
  <c r="H12" i="5"/>
  <c r="H22" i="5"/>
  <c r="H7" i="5"/>
  <c r="H43" i="5"/>
  <c r="H40" i="5"/>
  <c r="H19" i="5"/>
  <c r="H20" i="5"/>
  <c r="H33" i="5"/>
  <c r="H24" i="5"/>
  <c r="H27" i="5"/>
  <c r="G23" i="5"/>
  <c r="F34" i="5"/>
  <c r="I32" i="5"/>
  <c r="C32" i="5" s="1"/>
  <c r="E35" i="5"/>
  <c r="D35" i="5" s="1"/>
  <c r="G35" i="5" s="1"/>
  <c r="I35" i="5" s="1"/>
  <c r="E34" i="5"/>
  <c r="D34" i="5" s="1"/>
  <c r="G34" i="5" s="1"/>
  <c r="I34" i="5" s="1"/>
  <c r="C34" i="5" s="1"/>
  <c r="D6" i="5"/>
  <c r="G6" i="5" s="1"/>
  <c r="I22" i="5"/>
  <c r="C22" i="5" s="1"/>
  <c r="H6" i="5"/>
  <c r="C35" i="5" l="1"/>
  <c r="I36" i="5"/>
  <c r="C36" i="5" s="1"/>
  <c r="I21" i="5"/>
  <c r="I41" i="5"/>
  <c r="I20" i="5"/>
  <c r="I7" i="5"/>
  <c r="I27" i="5"/>
  <c r="I8" i="5"/>
  <c r="I25" i="5"/>
  <c r="I12" i="5"/>
  <c r="I42" i="5"/>
  <c r="I33" i="5"/>
  <c r="I17" i="5"/>
  <c r="I11" i="5"/>
  <c r="I24" i="5"/>
  <c r="C24" i="5" s="1"/>
  <c r="I37" i="5"/>
  <c r="I16" i="5"/>
  <c r="I38" i="5"/>
  <c r="I31" i="5"/>
  <c r="I30" i="5"/>
  <c r="C30" i="5" s="1"/>
  <c r="I26" i="5"/>
  <c r="C26" i="5" s="1"/>
  <c r="I29" i="5"/>
  <c r="C29" i="5" s="1"/>
  <c r="I9" i="5"/>
  <c r="C9" i="5" s="1"/>
  <c r="I10" i="5"/>
  <c r="C10" i="5" s="1"/>
  <c r="I39" i="5"/>
  <c r="C39" i="5" s="1"/>
  <c r="I14" i="5"/>
  <c r="C14" i="5" s="1"/>
  <c r="I18" i="5"/>
  <c r="C18" i="5" s="1"/>
  <c r="I13" i="5"/>
  <c r="C13" i="5" s="1"/>
  <c r="I40" i="5"/>
  <c r="C40" i="5" s="1"/>
  <c r="I19" i="5"/>
  <c r="C19" i="5" s="1"/>
  <c r="I43" i="5"/>
  <c r="C43" i="5" s="1"/>
  <c r="I23" i="5"/>
  <c r="C23" i="5" s="1"/>
  <c r="H35" i="5"/>
  <c r="E85" i="7"/>
  <c r="I6" i="5"/>
  <c r="C27" i="5" l="1"/>
  <c r="E127" i="7"/>
  <c r="C41" i="5"/>
  <c r="E101" i="7"/>
  <c r="E100" i="7"/>
  <c r="C38" i="5"/>
  <c r="E94" i="7"/>
  <c r="E95" i="7"/>
  <c r="C33" i="5"/>
  <c r="E70" i="7"/>
  <c r="C25" i="5"/>
  <c r="E126" i="7"/>
  <c r="E125" i="7"/>
  <c r="C11" i="5"/>
  <c r="E17" i="7"/>
  <c r="E18" i="7"/>
  <c r="C16" i="5"/>
  <c r="E39" i="7"/>
  <c r="E40" i="7"/>
  <c r="C8" i="5"/>
  <c r="E11" i="7"/>
  <c r="E9" i="7"/>
  <c r="E10" i="7"/>
  <c r="C42" i="5"/>
  <c r="E99" i="7"/>
  <c r="E98" i="7"/>
  <c r="C37" i="5"/>
  <c r="E97" i="7"/>
  <c r="E96" i="7"/>
  <c r="C31" i="5"/>
  <c r="E69" i="7"/>
  <c r="E68" i="7"/>
  <c r="C21" i="5"/>
  <c r="E42" i="7"/>
  <c r="E41" i="7"/>
  <c r="C20" i="5"/>
  <c r="E44" i="7"/>
  <c r="E43" i="7"/>
  <c r="C17" i="5"/>
  <c r="E38" i="7"/>
  <c r="E37" i="7"/>
  <c r="C12" i="5"/>
  <c r="E16" i="7"/>
  <c r="E15" i="7"/>
  <c r="C7" i="5"/>
  <c r="E12" i="7"/>
  <c r="E14" i="7"/>
  <c r="E13" i="7"/>
  <c r="C6" i="5"/>
  <c r="E6" i="7"/>
  <c r="E131" i="7"/>
  <c r="E61" i="7"/>
  <c r="E53" i="7"/>
  <c r="E29" i="7"/>
  <c r="E136" i="7"/>
  <c r="E34" i="7"/>
  <c r="E27" i="7"/>
  <c r="E71" i="7"/>
  <c r="E116" i="7"/>
  <c r="E32" i="7"/>
  <c r="E137" i="7"/>
  <c r="E51" i="7"/>
  <c r="E117" i="7"/>
  <c r="E123" i="7"/>
  <c r="E48" i="7"/>
  <c r="E26" i="7"/>
  <c r="E130" i="7"/>
  <c r="E46" i="7"/>
  <c r="E33" i="7"/>
  <c r="E63" i="7"/>
  <c r="E118" i="7"/>
  <c r="E62" i="7"/>
  <c r="E49" i="7"/>
  <c r="E50" i="7"/>
  <c r="E52" i="7"/>
  <c r="E20" i="7"/>
  <c r="E19" i="7"/>
  <c r="E64" i="7"/>
  <c r="E60" i="7"/>
  <c r="E88" i="7"/>
  <c r="E124" i="7"/>
  <c r="E21" i="7"/>
  <c r="E8" i="7"/>
  <c r="E105" i="7"/>
  <c r="E106" i="7"/>
  <c r="E65" i="7"/>
  <c r="E7" i="7"/>
  <c r="E24" i="7"/>
  <c r="E22" i="7"/>
  <c r="E56" i="7"/>
  <c r="E54" i="7"/>
  <c r="E81" i="7"/>
  <c r="E82" i="7"/>
  <c r="E80" i="7"/>
  <c r="E121" i="7"/>
  <c r="E59" i="7"/>
  <c r="E57" i="7"/>
  <c r="E58" i="7"/>
  <c r="E83" i="7"/>
  <c r="E55" i="7"/>
  <c r="E86" i="7"/>
  <c r="E87" i="7"/>
  <c r="E114" i="7"/>
  <c r="E84" i="7"/>
  <c r="E115" i="7"/>
  <c r="E47" i="7"/>
  <c r="E78" i="7"/>
  <c r="E76" i="7"/>
  <c r="E77" i="7"/>
  <c r="E79" i="7"/>
  <c r="E25" i="7"/>
  <c r="E45" i="7"/>
  <c r="E102" i="7"/>
  <c r="E103" i="7"/>
  <c r="E104" i="7"/>
  <c r="E122" i="7"/>
  <c r="E135" i="7"/>
  <c r="E134" i="7"/>
  <c r="E128" i="7"/>
  <c r="E93" i="7"/>
  <c r="E92" i="7"/>
  <c r="E111" i="7"/>
  <c r="E112" i="7"/>
  <c r="E113" i="7"/>
  <c r="E132" i="7"/>
  <c r="E133" i="7"/>
  <c r="E31" i="7"/>
  <c r="E35" i="7"/>
  <c r="E36" i="7"/>
  <c r="E28" i="7"/>
  <c r="E66" i="7"/>
  <c r="E67" i="7"/>
  <c r="E107" i="7"/>
  <c r="E110" i="7"/>
  <c r="E108" i="7"/>
  <c r="E109" i="7"/>
  <c r="E30" i="7"/>
  <c r="E23" i="7"/>
  <c r="E73" i="7"/>
  <c r="E74" i="7"/>
  <c r="E75" i="7"/>
  <c r="E72" i="7"/>
  <c r="E120" i="7"/>
  <c r="E119" i="7"/>
  <c r="F43" i="7" l="1"/>
  <c r="F17" i="7"/>
  <c r="F18" i="7"/>
  <c r="F98" i="7"/>
  <c r="F44" i="7"/>
  <c r="F15" i="7"/>
  <c r="F16" i="7"/>
  <c r="F100" i="7"/>
  <c r="F70" i="7"/>
  <c r="F99" i="7"/>
  <c r="F101" i="7"/>
  <c r="F42" i="7"/>
  <c r="F127" i="7"/>
  <c r="F41" i="7"/>
  <c r="F137" i="7"/>
  <c r="F136" i="7"/>
  <c r="F34" i="7"/>
  <c r="F95" i="7"/>
  <c r="F38" i="7"/>
  <c r="F20" i="7"/>
  <c r="F9" i="7"/>
  <c r="F11" i="7"/>
  <c r="F10" i="7"/>
  <c r="F135" i="7"/>
  <c r="F6" i="7"/>
  <c r="F33" i="7"/>
  <c r="F48" i="7"/>
  <c r="F128" i="7"/>
  <c r="F30" i="7"/>
  <c r="F91" i="7"/>
  <c r="F60" i="7"/>
  <c r="F121" i="7"/>
  <c r="F120" i="7"/>
  <c r="F129" i="7"/>
  <c r="F63" i="7"/>
  <c r="F80" i="7"/>
  <c r="F133" i="7"/>
  <c r="F69" i="7"/>
  <c r="F7" i="7"/>
  <c r="F75" i="7"/>
  <c r="F132" i="7"/>
  <c r="F54" i="7"/>
  <c r="F115" i="7"/>
  <c r="F71" i="7"/>
  <c r="F19" i="7"/>
  <c r="F108" i="7"/>
  <c r="F92" i="7"/>
  <c r="F119" i="7"/>
  <c r="F46" i="7"/>
  <c r="F51" i="7"/>
  <c r="F56" i="7"/>
  <c r="F96" i="7"/>
  <c r="F25" i="7"/>
  <c r="F31" i="7"/>
  <c r="F49" i="7"/>
  <c r="F78" i="7"/>
  <c r="F122" i="7"/>
  <c r="F62" i="7"/>
  <c r="F64" i="7"/>
  <c r="F26" i="7"/>
  <c r="F102" i="7"/>
  <c r="F74" i="7"/>
  <c r="F61" i="7"/>
  <c r="F39" i="7"/>
  <c r="F13" i="7"/>
  <c r="F85" i="7"/>
  <c r="F90" i="7"/>
  <c r="F32" i="7"/>
  <c r="F52" i="7"/>
  <c r="F107" i="7"/>
  <c r="F24" i="7"/>
  <c r="F125" i="7"/>
  <c r="F76" i="7"/>
  <c r="F28" i="7"/>
  <c r="F29" i="7"/>
  <c r="F82" i="7"/>
  <c r="F8" i="7"/>
  <c r="F65" i="7"/>
  <c r="F106" i="7"/>
  <c r="F79" i="7"/>
  <c r="F94" i="7"/>
  <c r="F72" i="7"/>
  <c r="F40" i="7"/>
  <c r="F58" i="7"/>
  <c r="F126" i="7"/>
  <c r="F22" i="7"/>
  <c r="F112" i="7"/>
  <c r="F68" i="7"/>
  <c r="F131" i="7"/>
  <c r="F84" i="7"/>
  <c r="F130" i="7"/>
  <c r="F116" i="7"/>
  <c r="F57" i="7"/>
  <c r="F36" i="7"/>
  <c r="F104" i="7"/>
  <c r="F87" i="7"/>
  <c r="F123" i="7"/>
  <c r="F45" i="7"/>
  <c r="F93" i="7"/>
  <c r="F55" i="7"/>
  <c r="F53" i="7"/>
  <c r="F81" i="7"/>
  <c r="F35" i="7"/>
  <c r="F47" i="7"/>
  <c r="F73" i="7"/>
  <c r="F110" i="7"/>
  <c r="F109" i="7"/>
  <c r="F27" i="7"/>
  <c r="F14" i="7"/>
  <c r="F86" i="7"/>
  <c r="F67" i="7"/>
  <c r="F118" i="7"/>
  <c r="F89" i="7"/>
  <c r="F134" i="7"/>
  <c r="F21" i="7"/>
  <c r="F37" i="7"/>
  <c r="F83" i="7"/>
  <c r="F23" i="7"/>
  <c r="F103" i="7"/>
  <c r="F105" i="7"/>
  <c r="F114" i="7"/>
  <c r="F113" i="7"/>
  <c r="F50" i="7"/>
  <c r="F117" i="7"/>
  <c r="F77" i="7"/>
  <c r="F12" i="7"/>
  <c r="F124" i="7"/>
  <c r="F66" i="7"/>
  <c r="F88" i="7"/>
  <c r="F59" i="7"/>
  <c r="F97" i="7"/>
  <c r="F11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Gunnar Användare</author>
  </authors>
  <commentList>
    <comment ref="E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Med handikapp inräknat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Gunnar Persson</author>
    <author>Gunnar Användare</author>
  </authors>
  <commentList>
    <comment ref="K8" authorId="0" shapeId="0" xr:uid="{62105467-FC98-4E07-AB60-AE48EC293F63}">
      <text>
        <r>
          <rPr>
            <b/>
            <sz val="9"/>
            <color indexed="81"/>
            <rFont val="Tahoma"/>
            <family val="2"/>
          </rPr>
          <t>Gunnar Persson:</t>
        </r>
        <r>
          <rPr>
            <sz val="9"/>
            <color indexed="81"/>
            <rFont val="Tahoma"/>
            <family val="2"/>
          </rPr>
          <t xml:space="preserve">
eg 534</t>
        </r>
      </text>
    </comment>
    <comment ref="K17" authorId="0" shapeId="0" xr:uid="{BE917832-0B15-458B-BC9A-E74F3FA5FEA7}">
      <text>
        <r>
          <rPr>
            <b/>
            <sz val="9"/>
            <color indexed="81"/>
            <rFont val="Tahoma"/>
            <family val="2"/>
          </rPr>
          <t>Gunnar Persson:</t>
        </r>
        <r>
          <rPr>
            <sz val="9"/>
            <color indexed="81"/>
            <rFont val="Tahoma"/>
            <family val="2"/>
          </rPr>
          <t xml:space="preserve">
eg 549</t>
        </r>
      </text>
    </comment>
    <comment ref="K21" authorId="0" shapeId="0" xr:uid="{3DD301E6-F4BB-4976-91E2-CCA10E204EB6}">
      <text>
        <r>
          <rPr>
            <b/>
            <sz val="9"/>
            <color indexed="81"/>
            <rFont val="Tahoma"/>
            <family val="2"/>
          </rPr>
          <t>Gunnar Persson:</t>
        </r>
        <r>
          <rPr>
            <sz val="9"/>
            <color indexed="81"/>
            <rFont val="Tahoma"/>
            <family val="2"/>
          </rPr>
          <t xml:space="preserve">
eg 575</t>
        </r>
      </text>
    </comment>
    <comment ref="A52" authorId="1" shapeId="0" xr:uid="{00000000-0006-0000-0200-000001000000}">
      <text>
        <r>
          <rPr>
            <b/>
            <sz val="9"/>
            <color indexed="81"/>
            <rFont val="Tahoma"/>
            <family val="2"/>
          </rPr>
          <t>Gunnar Användare:</t>
        </r>
        <r>
          <rPr>
            <sz val="9"/>
            <color indexed="81"/>
            <rFont val="Tahoma"/>
            <family val="2"/>
          </rPr>
          <t xml:space="preserve">
Jämförelseklass</t>
        </r>
      </text>
    </comment>
  </commentList>
</comments>
</file>

<file path=xl/sharedStrings.xml><?xml version="1.0" encoding="utf-8"?>
<sst xmlns="http://schemas.openxmlformats.org/spreadsheetml/2006/main" count="7990" uniqueCount="1658">
  <si>
    <t>Klass</t>
  </si>
  <si>
    <t>Diff 1-medel</t>
  </si>
  <si>
    <t>Handikappbas 
Diff till medelmax</t>
  </si>
  <si>
    <t>Jämförelseresultat tas fram genom att HCE är "riktkarl" med 0 i handikapp.</t>
  </si>
  <si>
    <t>BSK Edsbyn</t>
  </si>
  <si>
    <t>B</t>
  </si>
  <si>
    <t>D</t>
  </si>
  <si>
    <t>Qualification</t>
  </si>
  <si>
    <t>BSK Siljanspilen</t>
  </si>
  <si>
    <t>BK Pantern</t>
  </si>
  <si>
    <t>Upplands Väsby BSK</t>
  </si>
  <si>
    <t>Angereds BS</t>
  </si>
  <si>
    <t>Vetlanda BSK</t>
  </si>
  <si>
    <t>Lindome BK</t>
  </si>
  <si>
    <t>H</t>
  </si>
  <si>
    <t>BK Fjädern</t>
  </si>
  <si>
    <t>Kungsängens BK</t>
  </si>
  <si>
    <t>Nynäshamns BSK</t>
  </si>
  <si>
    <t>Gävle BK</t>
  </si>
  <si>
    <t>Stockholms BK</t>
  </si>
  <si>
    <t>Kungälvs BSK</t>
  </si>
  <si>
    <t>Stallarholmens BK</t>
  </si>
  <si>
    <t>Stenbro BS</t>
  </si>
  <si>
    <t>BK Fiskgjusen</t>
  </si>
  <si>
    <t>Skogens IF Korsvägen</t>
  </si>
  <si>
    <t>Nykvarns BSK</t>
  </si>
  <si>
    <t>Västerviks BSK</t>
  </si>
  <si>
    <t>BS Gothia</t>
  </si>
  <si>
    <t>BSK Sturarna</t>
  </si>
  <si>
    <t>Kävlinge GoIF</t>
  </si>
  <si>
    <t>MH</t>
  </si>
  <si>
    <t>Grimslövs AIF</t>
  </si>
  <si>
    <t>Karlstads BK</t>
  </si>
  <si>
    <t>VH</t>
  </si>
  <si>
    <t>Nyköpings BSK</t>
  </si>
  <si>
    <t>Piteå BK</t>
  </si>
  <si>
    <t>C</t>
  </si>
  <si>
    <t>Mjölby BS</t>
  </si>
  <si>
    <t>BS Kil</t>
  </si>
  <si>
    <t>Huddinge BSK</t>
  </si>
  <si>
    <t>Borås BS</t>
  </si>
  <si>
    <t>BK Danapilen</t>
  </si>
  <si>
    <t>Södertälje BF</t>
  </si>
  <si>
    <t>Roslagens Bågskytteklubb</t>
  </si>
  <si>
    <t>Åtvidabergs BSK</t>
  </si>
  <si>
    <t>Tyresö BS</t>
  </si>
  <si>
    <t>Avesta Bågskytteklubb</t>
  </si>
  <si>
    <t>Rejmyre BSK</t>
  </si>
  <si>
    <t>Järnvägens BF</t>
  </si>
  <si>
    <t>I</t>
  </si>
  <si>
    <t>Föreningen Wij Bågskyttar Ockelbo</t>
  </si>
  <si>
    <t>Mälaröarnas Bågskytteklubb</t>
  </si>
  <si>
    <t>Sandvikens BSK</t>
  </si>
  <si>
    <t>Sundsvall-Ortvikens BK</t>
  </si>
  <si>
    <t>L</t>
  </si>
  <si>
    <t>Kristianstads BK</t>
  </si>
  <si>
    <t>R</t>
  </si>
  <si>
    <t>2016 Ett</t>
  </si>
  <si>
    <t>2016 Med</t>
  </si>
  <si>
    <t>BS Grästorp</t>
  </si>
  <si>
    <t>CD</t>
  </si>
  <si>
    <t>Saga Sundbaum</t>
  </si>
  <si>
    <t>Hanna Nilsson</t>
  </si>
  <si>
    <t>Qingmei Lu Pyls</t>
  </si>
  <si>
    <t>Mira Kjellin</t>
  </si>
  <si>
    <t>Julia Vilhelmsson</t>
  </si>
  <si>
    <t>Stockamöllans IF</t>
  </si>
  <si>
    <t>Elvira Voxlin</t>
  </si>
  <si>
    <t>Josefine Hedlund</t>
  </si>
  <si>
    <t>Robin Viklund</t>
  </si>
  <si>
    <t>CH</t>
  </si>
  <si>
    <t>Nora BSK</t>
  </si>
  <si>
    <t>Oskar Gudmundsson</t>
  </si>
  <si>
    <t>Lukas Jacobsson</t>
  </si>
  <si>
    <t>Erik Riberg</t>
  </si>
  <si>
    <t>Patrik Hallberg</t>
  </si>
  <si>
    <t>Bobbo Olsson</t>
  </si>
  <si>
    <t>Sara Liljeström</t>
  </si>
  <si>
    <t>JD</t>
  </si>
  <si>
    <t>Malin Svenberg</t>
  </si>
  <si>
    <t>Sandra Lindblom</t>
  </si>
  <si>
    <t>Anton Cekal</t>
  </si>
  <si>
    <t>JH</t>
  </si>
  <si>
    <t>Samuel Lovén</t>
  </si>
  <si>
    <t>Sebastian Jansson</t>
  </si>
  <si>
    <t>Umeå Bågskytteklubb</t>
  </si>
  <si>
    <t>Tobias Karlsson</t>
  </si>
  <si>
    <t>Adam Qvirist</t>
  </si>
  <si>
    <t>Rasmus Blom</t>
  </si>
  <si>
    <t>David Bergström</t>
  </si>
  <si>
    <t>Tobias Alnås</t>
  </si>
  <si>
    <t>Ture Olsson</t>
  </si>
  <si>
    <t>Emma Lundmark</t>
  </si>
  <si>
    <t>Johanna Grétarsson</t>
  </si>
  <si>
    <t>BSK Dalpilen</t>
  </si>
  <si>
    <t>Luleå BS</t>
  </si>
  <si>
    <t>Saga Grétarsson</t>
  </si>
  <si>
    <t>Östersunds BSK</t>
  </si>
  <si>
    <t>Elvin Lund</t>
  </si>
  <si>
    <t>Albin Hägglund</t>
  </si>
  <si>
    <t>Arvidsjaur BS</t>
  </si>
  <si>
    <t>Melker Tengroth</t>
  </si>
  <si>
    <t>Helsingborgs BSK</t>
  </si>
  <si>
    <t>Axel Olsson</t>
  </si>
  <si>
    <t>Kristoffer Ronkainen</t>
  </si>
  <si>
    <t>Axel Scuka</t>
  </si>
  <si>
    <t>Oskar Berggren</t>
  </si>
  <si>
    <t>Erik Larsson</t>
  </si>
  <si>
    <t>Caroline Käck</t>
  </si>
  <si>
    <t>Alexander Kullberg</t>
  </si>
  <si>
    <t>Martin Hellman</t>
  </si>
  <si>
    <t>Erik Persson</t>
  </si>
  <si>
    <t>Edvin Tengroth</t>
  </si>
  <si>
    <t>Felicia Karlsson</t>
  </si>
  <si>
    <t>Tova Strååt</t>
  </si>
  <si>
    <t>Isa Stark</t>
  </si>
  <si>
    <t>Motala BSK</t>
  </si>
  <si>
    <t>Ida Hedlund</t>
  </si>
  <si>
    <t>Theo Barkemo</t>
  </si>
  <si>
    <t>Per Bolander</t>
  </si>
  <si>
    <t>Linus Grahn</t>
  </si>
  <si>
    <t>Joel Hagström</t>
  </si>
  <si>
    <t>Theo Hjortenmark</t>
  </si>
  <si>
    <t>Emil Vigetun</t>
  </si>
  <si>
    <t>Emil Blom</t>
  </si>
  <si>
    <t>Stina Röjestål</t>
  </si>
  <si>
    <t>Celina Sand</t>
  </si>
  <si>
    <t>Bollnäs BK</t>
  </si>
  <si>
    <t>Maja Rönér</t>
  </si>
  <si>
    <t>Viktor Berggren</t>
  </si>
  <si>
    <t>Simon Hestner</t>
  </si>
  <si>
    <t>Lars Bolander</t>
  </si>
  <si>
    <t>Ebba Snäckerström</t>
  </si>
  <si>
    <t>Alva Einarsson</t>
  </si>
  <si>
    <t>Anna Karlsson</t>
  </si>
  <si>
    <t>Cecilia Lind</t>
  </si>
  <si>
    <t>Malte Ålund</t>
  </si>
  <si>
    <t>Måns Gehrke</t>
  </si>
  <si>
    <t>Trelleborgs Bågskytteklubb</t>
  </si>
  <si>
    <t>Elliot Stjernqvist</t>
  </si>
  <si>
    <t>Linköpings SKF</t>
  </si>
  <si>
    <t>Malte Modig</t>
  </si>
  <si>
    <t>Malin Medbo</t>
  </si>
  <si>
    <t>Kim Doverstål</t>
  </si>
  <si>
    <t>Sara Halldén</t>
  </si>
  <si>
    <t>Simon Ålund</t>
  </si>
  <si>
    <t>Marcus Lindberg</t>
  </si>
  <si>
    <t>David Fredriksson</t>
  </si>
  <si>
    <t>Kevin Ronkainen</t>
  </si>
  <si>
    <t>Hedlund Josefine</t>
  </si>
  <si>
    <t>Sundbaum Saga</t>
  </si>
  <si>
    <t>Stokki Ellen</t>
  </si>
  <si>
    <t>Nilsson Hanna</t>
  </si>
  <si>
    <t>Kjellin Mira</t>
  </si>
  <si>
    <t>Söderlund Hanna</t>
  </si>
  <si>
    <t>Viklund Robin</t>
  </si>
  <si>
    <t>Riberg Erik</t>
  </si>
  <si>
    <t>Olsson Bobbo</t>
  </si>
  <si>
    <t>Medbo Malin</t>
  </si>
  <si>
    <t>Hed Julia</t>
  </si>
  <si>
    <t>Lindblom Sandra</t>
  </si>
  <si>
    <t>Cekal Anton</t>
  </si>
  <si>
    <t>Soivanen Robin</t>
  </si>
  <si>
    <t>Karlsson Tobias</t>
  </si>
  <si>
    <t>Qvirist Adam</t>
  </si>
  <si>
    <t>Olsson Ture</t>
  </si>
  <si>
    <t>Voxlin Elvira</t>
  </si>
  <si>
    <t>KD</t>
  </si>
  <si>
    <t>Viklund Emma</t>
  </si>
  <si>
    <t>KH</t>
  </si>
  <si>
    <t>Jämtlands BSK</t>
  </si>
  <si>
    <t>Grétarsson Johanna</t>
  </si>
  <si>
    <t>Backman Linnea</t>
  </si>
  <si>
    <t>Grétarsson Saga</t>
  </si>
  <si>
    <t>Lundmark Emma</t>
  </si>
  <si>
    <t>Tengroth Edvin</t>
  </si>
  <si>
    <t>Lund Elvin</t>
  </si>
  <si>
    <t>Olsson Axel</t>
  </si>
  <si>
    <t>Forseth David</t>
  </si>
  <si>
    <t>Ronkainen Kristoffer</t>
  </si>
  <si>
    <t>Lund Sebastian</t>
  </si>
  <si>
    <t>Käck Caroline</t>
  </si>
  <si>
    <t>Andersson Moa</t>
  </si>
  <si>
    <t>Backman Anna</t>
  </si>
  <si>
    <t>Persson Erik</t>
  </si>
  <si>
    <t>Backman Johan</t>
  </si>
  <si>
    <t>Bengtsson Carl Johan</t>
  </si>
  <si>
    <t>Hellman Martin</t>
  </si>
  <si>
    <t>Lagerlund Lucas</t>
  </si>
  <si>
    <t>Kvalöy Marcus</t>
  </si>
  <si>
    <t>Pontén Tobias</t>
  </si>
  <si>
    <t>Sandqvist Simon</t>
  </si>
  <si>
    <t>Widegren Robin</t>
  </si>
  <si>
    <t>Tengroth Melker</t>
  </si>
  <si>
    <t>Strååt Tova</t>
  </si>
  <si>
    <t>Karlsson Felicia</t>
  </si>
  <si>
    <t>Hedlund Ida</t>
  </si>
  <si>
    <t>Rönér Maja</t>
  </si>
  <si>
    <t>Andersson Albin</t>
  </si>
  <si>
    <t>Berggren Viktor</t>
  </si>
  <si>
    <t>Hagström Joel</t>
  </si>
  <si>
    <t>Vigetun Emil</t>
  </si>
  <si>
    <t>Schüssleder Jacob</t>
  </si>
  <si>
    <t>Hellstenius Amanda</t>
  </si>
  <si>
    <t>Heijus Patrik</t>
  </si>
  <si>
    <t>Fransson Linus</t>
  </si>
  <si>
    <t>Frööjd Julia</t>
  </si>
  <si>
    <t>BSK Pilen</t>
  </si>
  <si>
    <t>Berlin Elsa</t>
  </si>
  <si>
    <t>Snäckerström Ebba</t>
  </si>
  <si>
    <t>Karlsson Anna</t>
  </si>
  <si>
    <t>Gehrke Måns</t>
  </si>
  <si>
    <t>Riberg Oskar</t>
  </si>
  <si>
    <t>Ronkainen Kevin</t>
  </si>
  <si>
    <t>Lindskog Alexander</t>
  </si>
  <si>
    <t>Westling Victor</t>
  </si>
  <si>
    <t>Bergsten Eva</t>
  </si>
  <si>
    <t>Olsson Alva</t>
  </si>
  <si>
    <t>Väyrynen Amanda</t>
  </si>
  <si>
    <t>Strandqvist Sara</t>
  </si>
  <si>
    <t>Österlund Tilda</t>
  </si>
  <si>
    <t>Priklonsky Johan</t>
  </si>
  <si>
    <t>Gustafsson Felix</t>
  </si>
  <si>
    <t>Lindberg Marcus</t>
  </si>
  <si>
    <t>Jonsson Peter</t>
  </si>
  <si>
    <t>Modig Malte</t>
  </si>
  <si>
    <t>2017 Ett</t>
  </si>
  <si>
    <t>2017 Med</t>
  </si>
  <si>
    <t>2018 Ett</t>
  </si>
  <si>
    <t>2018 Med</t>
  </si>
  <si>
    <t>Björklund Lina</t>
  </si>
  <si>
    <t>Idéhn Inga Lill</t>
  </si>
  <si>
    <t>Hed Lena</t>
  </si>
  <si>
    <t>Rudin Christelle</t>
  </si>
  <si>
    <t>Jonsson Erik</t>
  </si>
  <si>
    <t>Björklund Jakob</t>
  </si>
  <si>
    <t>Karttunen Kari</t>
  </si>
  <si>
    <t>Svensson Åke</t>
  </si>
  <si>
    <t>Paulsson Adam</t>
  </si>
  <si>
    <t>Larsson Fredrik</t>
  </si>
  <si>
    <t>Edling Per</t>
  </si>
  <si>
    <t>Lundmark Fredrik</t>
  </si>
  <si>
    <t>Zetterström Tomas</t>
  </si>
  <si>
    <t>Jantol David</t>
  </si>
  <si>
    <t>Bergström Stig</t>
  </si>
  <si>
    <t>Lovén Samuel</t>
  </si>
  <si>
    <t>Svedberg Anders</t>
  </si>
  <si>
    <t>Johansson Roger</t>
  </si>
  <si>
    <t>Seger Björne</t>
  </si>
  <si>
    <t>Andersson Annelie</t>
  </si>
  <si>
    <t>Södersten Lisa</t>
  </si>
  <si>
    <t>Munther Tindra</t>
  </si>
  <si>
    <t>Leijon Peter</t>
  </si>
  <si>
    <t>Israelsson Pär</t>
  </si>
  <si>
    <t>Anderle Mikael</t>
  </si>
  <si>
    <t>Däldborg Christian</t>
  </si>
  <si>
    <t>Johansson Håkan</t>
  </si>
  <si>
    <t>Ericsson Mats Inge</t>
  </si>
  <si>
    <t>Sahlberg Emil</t>
  </si>
  <si>
    <t>Hed Lennart</t>
  </si>
  <si>
    <t>Hed Joakim</t>
  </si>
  <si>
    <t>Gidensköld Fredrik</t>
  </si>
  <si>
    <t>Halmstads BF</t>
  </si>
  <si>
    <t>Hässleholms BSK</t>
  </si>
  <si>
    <t>Hansson Stefan</t>
  </si>
  <si>
    <t>Röjås Roine</t>
  </si>
  <si>
    <t>Hellström Tobias</t>
  </si>
  <si>
    <t>Nordsvan Lennart</t>
  </si>
  <si>
    <t>Isaksson Kristian</t>
  </si>
  <si>
    <t>Widegren Peter</t>
  </si>
  <si>
    <t>Iderbrant Martin</t>
  </si>
  <si>
    <t>Kullberg Andreas</t>
  </si>
  <si>
    <t>Jansson Peter</t>
  </si>
  <si>
    <t>Dahlblom Erik</t>
  </si>
  <si>
    <t>Einarsson Tobias</t>
  </si>
  <si>
    <t>Lindblom Thomas</t>
  </si>
  <si>
    <t>Seger Jesper</t>
  </si>
  <si>
    <t>Regnell Jonas</t>
  </si>
  <si>
    <t>Andersson Lennart</t>
  </si>
  <si>
    <t>Ottosson Christoffer</t>
  </si>
  <si>
    <t>Malm Leif</t>
  </si>
  <si>
    <t>Hellman Anders</t>
  </si>
  <si>
    <t>Nilsson Peter</t>
  </si>
  <si>
    <t>Wallon Conny</t>
  </si>
  <si>
    <t>Johansson Ann</t>
  </si>
  <si>
    <t>Bengtsson Johnny</t>
  </si>
  <si>
    <t>Svartvik Monika</t>
  </si>
  <si>
    <t>Domeij Ulla</t>
  </si>
  <si>
    <t>Malmström Yngve</t>
  </si>
  <si>
    <t>Domeij Jan</t>
  </si>
  <si>
    <t>Lovén Leif</t>
  </si>
  <si>
    <t>Bertäng Inge</t>
  </si>
  <si>
    <t>Persson Egon</t>
  </si>
  <si>
    <t>Fohrs Hans-Åke</t>
  </si>
  <si>
    <t>Vallner Rasmus</t>
  </si>
  <si>
    <t>Vallner Stisse</t>
  </si>
  <si>
    <t>Bergquist Magnus</t>
  </si>
  <si>
    <t>Carlsson Lennart</t>
  </si>
  <si>
    <t>Nyberg Sandra</t>
  </si>
  <si>
    <t>BK Gripen</t>
  </si>
  <si>
    <t>Johansson Sofie</t>
  </si>
  <si>
    <t>Andersson Jonatan</t>
  </si>
  <si>
    <t>Jansson Björn</t>
  </si>
  <si>
    <t>Andersson Niklas</t>
  </si>
  <si>
    <t>Ålund Simon</t>
  </si>
  <si>
    <t>Bjerendal Göran</t>
  </si>
  <si>
    <t>Eriksson Henrik</t>
  </si>
  <si>
    <t>Ålund Cenneth</t>
  </si>
  <si>
    <t>Davidsson Jan</t>
  </si>
  <si>
    <t>Fredriksson David</t>
  </si>
  <si>
    <t>Sundlin Tom</t>
  </si>
  <si>
    <t>Svensson Fredrik</t>
  </si>
  <si>
    <t>Sand Jonas</t>
  </si>
  <si>
    <t>Skjutresultat</t>
  </si>
  <si>
    <t>Malte Wismar</t>
  </si>
  <si>
    <t>Säters IF BSK</t>
  </si>
  <si>
    <t>BSK Iggesund</t>
  </si>
  <si>
    <t>Max Liljegren</t>
  </si>
  <si>
    <t>Eskilstuna BS</t>
  </si>
  <si>
    <t>Huskvarna BK</t>
  </si>
  <si>
    <t>Anna Johansson</t>
  </si>
  <si>
    <t>Sara Strandqvist</t>
  </si>
  <si>
    <t>Fredrik Åkerman</t>
  </si>
  <si>
    <t>Oskar Riberg</t>
  </si>
  <si>
    <t>Wällersten Fanny</t>
  </si>
  <si>
    <t>Torstensson Tage</t>
  </si>
  <si>
    <t>Lindh Carl</t>
  </si>
  <si>
    <t>Bolander Per</t>
  </si>
  <si>
    <t>Doverstål Kim</t>
  </si>
  <si>
    <t>Ålund Malte</t>
  </si>
  <si>
    <t>Johansson Anna</t>
  </si>
  <si>
    <t>Lindström Moa</t>
  </si>
  <si>
    <t>Liljegren Max</t>
  </si>
  <si>
    <t>Åkerman Fredrik</t>
  </si>
  <si>
    <t>Heydorn Lisbeth</t>
  </si>
  <si>
    <t>Höglund Lena</t>
  </si>
  <si>
    <t>Bergsten Christina</t>
  </si>
  <si>
    <t>Strimark Mattias</t>
  </si>
  <si>
    <t>Örebro BK Jaktpilen</t>
  </si>
  <si>
    <t>Liljegren Jan</t>
  </si>
  <si>
    <t>Abrahamsson Jan-Åke</t>
  </si>
  <si>
    <t>Andersson Fredrik</t>
  </si>
  <si>
    <t>Blom Rasmus</t>
  </si>
  <si>
    <t>Schandersson Casper</t>
  </si>
  <si>
    <t>Larsson Magnus</t>
  </si>
  <si>
    <t>Sköld Lollo</t>
  </si>
  <si>
    <t>Apelkvist Ola</t>
  </si>
  <si>
    <t>Katrineholms Bågskytte Klubb</t>
  </si>
  <si>
    <t>Lööw Veli</t>
  </si>
  <si>
    <t>Gjers Hans</t>
  </si>
  <si>
    <t>Adolfsson Christer</t>
  </si>
  <si>
    <t>Molin Sofie</t>
  </si>
  <si>
    <t>Karlsson Ida</t>
  </si>
  <si>
    <t>Carlsson Magnus</t>
  </si>
  <si>
    <t>Johansson Rickard</t>
  </si>
  <si>
    <t>Hjerpe Jari</t>
  </si>
  <si>
    <t>Lindeberg Tony</t>
  </si>
  <si>
    <t>Tarukoski Tobias</t>
  </si>
  <si>
    <t>Volungholen Rolf</t>
  </si>
  <si>
    <t>Hegedüs Alexander</t>
  </si>
  <si>
    <t>Weststrand Sebastian</t>
  </si>
  <si>
    <t>Kristinehamns BSK</t>
  </si>
  <si>
    <t>Beckman Fredrik</t>
  </si>
  <si>
    <t>Bäcklund Ulf</t>
  </si>
  <si>
    <t>Lund Mikael</t>
  </si>
  <si>
    <t>Bäckvall Christian</t>
  </si>
  <si>
    <t>Ringkvist Niklas</t>
  </si>
  <si>
    <t>Leppänen Marko</t>
  </si>
  <si>
    <t>Hedvall Christian</t>
  </si>
  <si>
    <t>Karlshamns BSK</t>
  </si>
  <si>
    <t>Backman Lars</t>
  </si>
  <si>
    <t>Nordin Stefan</t>
  </si>
  <si>
    <t>Prentzas Lampros</t>
  </si>
  <si>
    <t>Arlekrans Peter</t>
  </si>
  <si>
    <t>Svensson Stig</t>
  </si>
  <si>
    <t>Skövde BSK</t>
  </si>
  <si>
    <t>Sävsjö BK</t>
  </si>
  <si>
    <t>Andersson Eddy</t>
  </si>
  <si>
    <t>Älvenäs BSK</t>
  </si>
  <si>
    <t>Eriksson Kent Roland</t>
  </si>
  <si>
    <t>Tranås BSK</t>
  </si>
  <si>
    <t>Hultgren Torsten</t>
  </si>
  <si>
    <t>Gelotte Tommy</t>
  </si>
  <si>
    <t>Arnekleiv Ingvar</t>
  </si>
  <si>
    <t>Saviluoto Kaarina</t>
  </si>
  <si>
    <t>Bäcklund Viola</t>
  </si>
  <si>
    <t>Eriksson Eva</t>
  </si>
  <si>
    <t>Gunnes Terje</t>
  </si>
  <si>
    <t>Sjögren Lars</t>
  </si>
  <si>
    <t>Harrysson Lars-Erik</t>
  </si>
  <si>
    <t>Lindbom Peter</t>
  </si>
  <si>
    <t>Claesson Torulf</t>
  </si>
  <si>
    <t>Tomtlund Thorbjörn</t>
  </si>
  <si>
    <t>Bågskytteklubb Smedpilen</t>
  </si>
  <si>
    <t>Lundgren Birgitta</t>
  </si>
  <si>
    <t>BK Friskyttarna</t>
  </si>
  <si>
    <t>Johnsson Olivia</t>
  </si>
  <si>
    <t>Ekholm Michael</t>
  </si>
  <si>
    <t>Byhlin Daniel</t>
  </si>
  <si>
    <t>Eriksson Jerker</t>
  </si>
  <si>
    <t>Friberg Mats</t>
  </si>
  <si>
    <t>Ståhlkrantz Pontus</t>
  </si>
  <si>
    <t>Fredriksson Anders</t>
  </si>
  <si>
    <t>Arvidsson Casper</t>
  </si>
  <si>
    <t>Lundström Sara</t>
  </si>
  <si>
    <t>Edberg Elin</t>
  </si>
  <si>
    <t>Rydén Magdalena</t>
  </si>
  <si>
    <t>Tingström Isabella</t>
  </si>
  <si>
    <t>Axelsson Hanna</t>
  </si>
  <si>
    <t>Persson Emilia</t>
  </si>
  <si>
    <t>Danton Maya</t>
  </si>
  <si>
    <t>Naessen Clara</t>
  </si>
  <si>
    <t>Lind Linda</t>
  </si>
  <si>
    <t>Björklund Lova</t>
  </si>
  <si>
    <t>Hedström Emma</t>
  </si>
  <si>
    <t>Persson Ylva</t>
  </si>
  <si>
    <t>Arkeklev Johanna</t>
  </si>
  <si>
    <t>Vestberg Kajsa</t>
  </si>
  <si>
    <t>Johnsson Linn</t>
  </si>
  <si>
    <t>Tolonen Ella</t>
  </si>
  <si>
    <t>Alnås Tobias</t>
  </si>
  <si>
    <t>Larsson Isac</t>
  </si>
  <si>
    <t>Pers Elias</t>
  </si>
  <si>
    <t>Roman Ragnar</t>
  </si>
  <si>
    <t>Ek-Rydén Torleif</t>
  </si>
  <si>
    <t>Persson Joel</t>
  </si>
  <si>
    <t>Karlsson Colin</t>
  </si>
  <si>
    <t>Modd Emil</t>
  </si>
  <si>
    <t>Nyberg Atle</t>
  </si>
  <si>
    <t>Hamrin Karl Johan</t>
  </si>
  <si>
    <t>Högberg Viktor</t>
  </si>
  <si>
    <t>Hjelm Samuel</t>
  </si>
  <si>
    <t>Granlund Viktor</t>
  </si>
  <si>
    <t>Wassdahl Emma</t>
  </si>
  <si>
    <t>Kurppa Tilde</t>
  </si>
  <si>
    <t>Jonsson Emma</t>
  </si>
  <si>
    <t>Andersson Hanna</t>
  </si>
  <si>
    <t>Forssell Paulina</t>
  </si>
  <si>
    <t>Nycander Elin</t>
  </si>
  <si>
    <t>Örnblom Siri</t>
  </si>
  <si>
    <t>Broman Linnea</t>
  </si>
  <si>
    <t>Martén Zara</t>
  </si>
  <si>
    <t>Fernqvist Lisa</t>
  </si>
  <si>
    <t>Jansson Sebastian</t>
  </si>
  <si>
    <t>Landerberg Lukas</t>
  </si>
  <si>
    <t>Peining Olle</t>
  </si>
  <si>
    <t>Ferm Isak</t>
  </si>
  <si>
    <t>Carlsson Anton</t>
  </si>
  <si>
    <t>Saarinen Erik</t>
  </si>
  <si>
    <t>Sennerstam Andreas</t>
  </si>
  <si>
    <t>Nordlund Ellen</t>
  </si>
  <si>
    <t>Ulvbacke Max</t>
  </si>
  <si>
    <t>Persson Adam</t>
  </si>
  <si>
    <t>Jensen Ivar</t>
  </si>
  <si>
    <t>Ljusdal Archery Club</t>
  </si>
  <si>
    <t>Hedlund Alfred</t>
  </si>
  <si>
    <t>Timrå AIF</t>
  </si>
  <si>
    <t>Wallin Emil</t>
  </si>
  <si>
    <t>Lundström Adam</t>
  </si>
  <si>
    <t>Åkerlind-Forseth Cecilia</t>
  </si>
  <si>
    <t>Nyberg Wilma</t>
  </si>
  <si>
    <t>Holgersson Elin</t>
  </si>
  <si>
    <t>Vällstedt Marcus</t>
  </si>
  <si>
    <t>Wik Emil</t>
  </si>
  <si>
    <t>Nilsson Carl</t>
  </si>
  <si>
    <t>Pettersson Simon</t>
  </si>
  <si>
    <t>Roslund Jakob</t>
  </si>
  <si>
    <t>Sjöbom Isaac</t>
  </si>
  <si>
    <t>IF Karlsvik</t>
  </si>
  <si>
    <t>Isaksson Eric</t>
  </si>
  <si>
    <t>Edmarker Viktor</t>
  </si>
  <si>
    <t>Bohlin Erik</t>
  </si>
  <si>
    <t>Hedelius Linn</t>
  </si>
  <si>
    <t>Mossberg Wilma</t>
  </si>
  <si>
    <t>Borgström Hampus</t>
  </si>
  <si>
    <t>Bengtsson Carl-Johan</t>
  </si>
  <si>
    <t>Hedenvang Robin</t>
  </si>
  <si>
    <t>Verhagen-Melin William</t>
  </si>
  <si>
    <t>Nilsson Linus</t>
  </si>
  <si>
    <t>Kardeby Richard</t>
  </si>
  <si>
    <t>Andersson Mathias</t>
  </si>
  <si>
    <t>Hellman André</t>
  </si>
  <si>
    <t>Pettersson Johan</t>
  </si>
  <si>
    <t>Grip Agnes</t>
  </si>
  <si>
    <t>Elmfors Felicia</t>
  </si>
  <si>
    <t>Sundbaum Morgan</t>
  </si>
  <si>
    <t>Berglund Adrian</t>
  </si>
  <si>
    <t>Engberg Martin</t>
  </si>
  <si>
    <t>Berggren Hannes</t>
  </si>
  <si>
    <t>Svedberg William</t>
  </si>
  <si>
    <t>Storsnes Villemo</t>
  </si>
  <si>
    <t>BSK Enviken</t>
  </si>
  <si>
    <t>Lundberg Ida</t>
  </si>
  <si>
    <t>Lindblom Alva</t>
  </si>
  <si>
    <t>GripHestner Linnéa</t>
  </si>
  <si>
    <t>Holmberg Hanna</t>
  </si>
  <si>
    <t>Gulin Ylva</t>
  </si>
  <si>
    <t>Åslund Oliwia</t>
  </si>
  <si>
    <t>Almström Emma-Moa</t>
  </si>
  <si>
    <t>Hansson Fredrik</t>
  </si>
  <si>
    <t>Högberg Mandus</t>
  </si>
  <si>
    <t>Larsson Simon</t>
  </si>
  <si>
    <t>Hjortenmark Theo</t>
  </si>
  <si>
    <t>Weber Manne</t>
  </si>
  <si>
    <t>Hölaas Borén Sofia</t>
  </si>
  <si>
    <t>Röjestål Stina</t>
  </si>
  <si>
    <t>Viberg Cicilia</t>
  </si>
  <si>
    <t>BSK Hudik</t>
  </si>
  <si>
    <t>Lennartsson Helga</t>
  </si>
  <si>
    <t>Gulin Sofia</t>
  </si>
  <si>
    <t>Åhlander Erica</t>
  </si>
  <si>
    <t>GripHestner Simon</t>
  </si>
  <si>
    <t>Höglander Kasper</t>
  </si>
  <si>
    <t>Wissing Viktor</t>
  </si>
  <si>
    <t>Gulin Lucas</t>
  </si>
  <si>
    <t>Bolander Lars</t>
  </si>
  <si>
    <t>Lindberg Alva</t>
  </si>
  <si>
    <t>Johansson Lina</t>
  </si>
  <si>
    <t>Lindsjö Linn</t>
  </si>
  <si>
    <t>Peinerud Elin</t>
  </si>
  <si>
    <t>Wendel Michaela</t>
  </si>
  <si>
    <t>Halldén Emma</t>
  </si>
  <si>
    <t>Zerrouki Aicha</t>
  </si>
  <si>
    <t>Norberg Julia</t>
  </si>
  <si>
    <t>Nord Jeanett</t>
  </si>
  <si>
    <t>Kumlin Melina</t>
  </si>
  <si>
    <t>Häggquist Emma</t>
  </si>
  <si>
    <t>Lindby Lisa</t>
  </si>
  <si>
    <t>Rönnqvist Linnea</t>
  </si>
  <si>
    <t>Holmgren-Berg Isabelle</t>
  </si>
  <si>
    <t>Gånvall Ellinor</t>
  </si>
  <si>
    <t>Nordin Fredrik</t>
  </si>
  <si>
    <t>Edström Theodor</t>
  </si>
  <si>
    <t>Skoglund Samuel</t>
  </si>
  <si>
    <t>Lien Adam</t>
  </si>
  <si>
    <t>Westling Herman</t>
  </si>
  <si>
    <t>Mörting Noah</t>
  </si>
  <si>
    <t>Norrbin Timmy</t>
  </si>
  <si>
    <t>Bergman Alfons</t>
  </si>
  <si>
    <t>Hedén Jakob</t>
  </si>
  <si>
    <t>Sjölund Alexander</t>
  </si>
  <si>
    <t>IF Ulvarna BSK</t>
  </si>
  <si>
    <t>Lagerqvist Melvin</t>
  </si>
  <si>
    <t>Sundström Albin</t>
  </si>
  <si>
    <t>Byström Didrik</t>
  </si>
  <si>
    <t>Flodin Mathias</t>
  </si>
  <si>
    <t>Seijsing Mattias</t>
  </si>
  <si>
    <t>Stridh André</t>
  </si>
  <si>
    <t>Bako Patool</t>
  </si>
  <si>
    <t>Loorents Cheryl</t>
  </si>
  <si>
    <t>Fjällström Tove</t>
  </si>
  <si>
    <t>Georgsson Anna</t>
  </si>
  <si>
    <t>Eriksson Celine</t>
  </si>
  <si>
    <t>Halldén Sara</t>
  </si>
  <si>
    <t>Gingborn Kajsa</t>
  </si>
  <si>
    <t>Nyman Elin</t>
  </si>
  <si>
    <t>Nilsson Sara</t>
  </si>
  <si>
    <t>Sanell Annie</t>
  </si>
  <si>
    <t>Ångman Sabina</t>
  </si>
  <si>
    <t>Trinkune Anna</t>
  </si>
  <si>
    <t>Broberg Isabelle</t>
  </si>
  <si>
    <t>Welander Linda</t>
  </si>
  <si>
    <t>Spång Oscar</t>
  </si>
  <si>
    <t>Friberg Alfred</t>
  </si>
  <si>
    <t>Hedén Erik</t>
  </si>
  <si>
    <t>Andersson Linus</t>
  </si>
  <si>
    <t>Gomez Manuel</t>
  </si>
  <si>
    <t>Käller Tobias</t>
  </si>
  <si>
    <t>Östman Martin</t>
  </si>
  <si>
    <t>Bergöö Ludvig</t>
  </si>
  <si>
    <t>Boström Tobias</t>
  </si>
  <si>
    <t>Willners Mac</t>
  </si>
  <si>
    <t>Nordström Wille</t>
  </si>
  <si>
    <t>Stegeby Pontus</t>
  </si>
  <si>
    <t>Nordstedt Marcus</t>
  </si>
  <si>
    <t>Fors Elliot</t>
  </si>
  <si>
    <t>Byström Jesper</t>
  </si>
  <si>
    <t>Gidlund Minea</t>
  </si>
  <si>
    <t>Engren Agnes</t>
  </si>
  <si>
    <t>Nilsson Linnea</t>
  </si>
  <si>
    <t>Engelmark Alfred</t>
  </si>
  <si>
    <t>Bolu Edvard</t>
  </si>
  <si>
    <t>Åsell Stine</t>
  </si>
  <si>
    <t>Thorell Pernilla</t>
  </si>
  <si>
    <t>Dahlgren Frida</t>
  </si>
  <si>
    <t>Skurups BK</t>
  </si>
  <si>
    <t>Lundberg Ann</t>
  </si>
  <si>
    <t>Clements Christine</t>
  </si>
  <si>
    <t>Arvidsson Kerstin</t>
  </si>
  <si>
    <t>Skullered Sara</t>
  </si>
  <si>
    <t>Komlanz Camilla</t>
  </si>
  <si>
    <t>Berg Annica</t>
  </si>
  <si>
    <t>Ekenberg Elisabeth</t>
  </si>
  <si>
    <t>Hellberg Anna Lena</t>
  </si>
  <si>
    <t>Parbrink Jennie</t>
  </si>
  <si>
    <t>Bergsten Anna</t>
  </si>
  <si>
    <t>Adcock Richard</t>
  </si>
  <si>
    <t>Poulsen Peter</t>
  </si>
  <si>
    <t>Reis Jonas</t>
  </si>
  <si>
    <t>Thörn Thomas</t>
  </si>
  <si>
    <t>Olsson Anders</t>
  </si>
  <si>
    <t>Persson David</t>
  </si>
  <si>
    <t>Niskanen Jouko</t>
  </si>
  <si>
    <t>Lindström Lars</t>
  </si>
  <si>
    <t>Ziplies Hartmut</t>
  </si>
  <si>
    <t>Pettersson Thomas</t>
  </si>
  <si>
    <t>BK Vildkaninen</t>
  </si>
  <si>
    <t>Berkeley Thomas</t>
  </si>
  <si>
    <t>Lindell Hans</t>
  </si>
  <si>
    <t>Röör Mattias</t>
  </si>
  <si>
    <t>Björklund Niklas</t>
  </si>
  <si>
    <t>Berkeley Peter</t>
  </si>
  <si>
    <t>Enerholm Anders</t>
  </si>
  <si>
    <t>Zelmerlööv Mikael</t>
  </si>
  <si>
    <t>Williams Bertil</t>
  </si>
  <si>
    <t>Björk Christoffer</t>
  </si>
  <si>
    <t>Nyberg Mattias</t>
  </si>
  <si>
    <t>Lindgren Jakob</t>
  </si>
  <si>
    <t>Danielsson Hans</t>
  </si>
  <si>
    <t>Huzelius Jan</t>
  </si>
  <si>
    <t>Byhlin Peter</t>
  </si>
  <si>
    <t>Polgary Mikael</t>
  </si>
  <si>
    <t>Bergström Oscar</t>
  </si>
  <si>
    <t>MD</t>
  </si>
  <si>
    <t>Palm Margaretha</t>
  </si>
  <si>
    <t>Pfrunder Eva</t>
  </si>
  <si>
    <t>Bergström Sofia</t>
  </si>
  <si>
    <t>Huzelius Elisabeth</t>
  </si>
  <si>
    <t>Walmstedt Kerstin</t>
  </si>
  <si>
    <t>Lind Erik</t>
  </si>
  <si>
    <t>Hök Lasse</t>
  </si>
  <si>
    <t>Mattsson Lars-Åke</t>
  </si>
  <si>
    <t>Sigfridsson Michael</t>
  </si>
  <si>
    <t>Lundberg Håkan</t>
  </si>
  <si>
    <t>Lönnkvist Karl-Erik</t>
  </si>
  <si>
    <t>Hjort Erik</t>
  </si>
  <si>
    <t>Sentell Ken</t>
  </si>
  <si>
    <t>Nyberg Janne</t>
  </si>
  <si>
    <t>Talus Göran</t>
  </si>
  <si>
    <t>Persson Bo</t>
  </si>
  <si>
    <t>Andersson Håkan</t>
  </si>
  <si>
    <t>BS Kungsbacka</t>
  </si>
  <si>
    <t>Hellmark Bo</t>
  </si>
  <si>
    <t>Kronvall Lars</t>
  </si>
  <si>
    <t>Svensson Jean Benny</t>
  </si>
  <si>
    <t>Karlskrona BSK</t>
  </si>
  <si>
    <t>Olsson Lennart</t>
  </si>
  <si>
    <t>Gidensköld Ulf</t>
  </si>
  <si>
    <t>Karlsson Jan-Erik</t>
  </si>
  <si>
    <t>Ekenberg Karl-Erik</t>
  </si>
  <si>
    <t>Dahlberg Karl - Erik</t>
  </si>
  <si>
    <t>Forsberg Helen</t>
  </si>
  <si>
    <t>Ståhlkrantz Sofie</t>
  </si>
  <si>
    <t>Johansson Malin</t>
  </si>
  <si>
    <t>Danielsson Isabell</t>
  </si>
  <si>
    <t>Lundgren Ida</t>
  </si>
  <si>
    <t>Ryrå Ellinor</t>
  </si>
  <si>
    <t>Reppe Zandra</t>
  </si>
  <si>
    <t>Olsson Carina</t>
  </si>
  <si>
    <t>Gudinge Petra</t>
  </si>
  <si>
    <t>Larsson Elisabet</t>
  </si>
  <si>
    <t>Johansson Maria</t>
  </si>
  <si>
    <t>Ljunggren Linn</t>
  </si>
  <si>
    <t>Gidensköld Carl Henrik</t>
  </si>
  <si>
    <t>Hola Dawid</t>
  </si>
  <si>
    <t>Limås Joakim</t>
  </si>
  <si>
    <t>Alsmark Björn</t>
  </si>
  <si>
    <t>Carlsson Isak</t>
  </si>
  <si>
    <t>Danielsson Mattias</t>
  </si>
  <si>
    <t>Färjestadens Bågskytteklubb</t>
  </si>
  <si>
    <t>Svensson Markus</t>
  </si>
  <si>
    <t>Röjås Mattias</t>
  </si>
  <si>
    <t>Fehrman Daniel</t>
  </si>
  <si>
    <t>Malm Anders</t>
  </si>
  <si>
    <t>Hultkvist Greger</t>
  </si>
  <si>
    <t>Persson Andreas</t>
  </si>
  <si>
    <t>Strömberg Linus</t>
  </si>
  <si>
    <t>Mossfeldt-Olsson Viktor</t>
  </si>
  <si>
    <t>Vollsjö BK</t>
  </si>
  <si>
    <t>Lidzén Fredrik</t>
  </si>
  <si>
    <t>Palm Mikael</t>
  </si>
  <si>
    <t>Morén Samuel</t>
  </si>
  <si>
    <t>Andersson Anders</t>
  </si>
  <si>
    <t>Øyen Eddie</t>
  </si>
  <si>
    <t>Stenegärd Stefan</t>
  </si>
  <si>
    <t>Claesson Pierre</t>
  </si>
  <si>
    <t>Andersson Roger</t>
  </si>
  <si>
    <t>Gustafsson John</t>
  </si>
  <si>
    <t>Pettersson Jacob</t>
  </si>
  <si>
    <t>Åsentorp Håkan</t>
  </si>
  <si>
    <t>Rudner Jon</t>
  </si>
  <si>
    <t>Ståhlkrantz Roger</t>
  </si>
  <si>
    <t>Hellman Simon</t>
  </si>
  <si>
    <t>Fantenberg Olle</t>
  </si>
  <si>
    <t>Wiblom Johan</t>
  </si>
  <si>
    <t>Göransson Ivan</t>
  </si>
  <si>
    <t>Bergh Göran</t>
  </si>
  <si>
    <t>Hillgren Anders</t>
  </si>
  <si>
    <t>Finspångs BSK</t>
  </si>
  <si>
    <t>Angantyr Henrik</t>
  </si>
  <si>
    <t>Johansson Kristoffer</t>
  </si>
  <si>
    <t>Backberg Lars-Erik</t>
  </si>
  <si>
    <t>Göransson Alexandre</t>
  </si>
  <si>
    <t>Emanuelsson Pehr</t>
  </si>
  <si>
    <t>Lundqvist Tommy</t>
  </si>
  <si>
    <t>Rosander Lena</t>
  </si>
  <si>
    <t>Andersson Anette</t>
  </si>
  <si>
    <t>Linsjö Glenn</t>
  </si>
  <si>
    <t>Lerberg Micael</t>
  </si>
  <si>
    <t>Granquist Mats</t>
  </si>
  <si>
    <t>Jensen Kenneth</t>
  </si>
  <si>
    <t>Ekman Anders</t>
  </si>
  <si>
    <t>Södersten Dan</t>
  </si>
  <si>
    <t>Fröberg Stefan</t>
  </si>
  <si>
    <t>Sandelin Roger</t>
  </si>
  <si>
    <t>Törnström Håkan</t>
  </si>
  <si>
    <t>Östman Per</t>
  </si>
  <si>
    <t>Andersson Rolf</t>
  </si>
  <si>
    <t>Svensson Urban</t>
  </si>
  <si>
    <t>Schuler Karl</t>
  </si>
  <si>
    <t>Carlsson Peter</t>
  </si>
  <si>
    <t>Vörös Istvan</t>
  </si>
  <si>
    <t>Gustafsson Anders</t>
  </si>
  <si>
    <t>Godlund Eva</t>
  </si>
  <si>
    <t>VD</t>
  </si>
  <si>
    <t>Hellman Ulrika</t>
  </si>
  <si>
    <t>Mämmelä Raimo</t>
  </si>
  <si>
    <t>Bengtsson Göran</t>
  </si>
  <si>
    <t>Olsson Jan-Erik</t>
  </si>
  <si>
    <t>Asklund Lennart</t>
  </si>
  <si>
    <t>Carlsson Jimmy</t>
  </si>
  <si>
    <t>Åkerlund Gullimar</t>
  </si>
  <si>
    <t>Åkerblom Torsten</t>
  </si>
  <si>
    <t>Palmqvist Hans Gustav Herman</t>
  </si>
  <si>
    <t>Persson Gunnar</t>
  </si>
  <si>
    <t>Hjalmarsson Sven</t>
  </si>
  <si>
    <t>Borén Sofia</t>
  </si>
  <si>
    <t>Adcock Linda</t>
  </si>
  <si>
    <t>Hall Tina</t>
  </si>
  <si>
    <t>Thomasson Marianne</t>
  </si>
  <si>
    <t>Lundberg Lilian</t>
  </si>
  <si>
    <t>Björklund Mona</t>
  </si>
  <si>
    <t>Rausberg Linnéa</t>
  </si>
  <si>
    <t>Voxblom Ann-Christine</t>
  </si>
  <si>
    <t>Spång Per Johan</t>
  </si>
  <si>
    <t>Högstedt Fredrik</t>
  </si>
  <si>
    <t>Stocka BSK</t>
  </si>
  <si>
    <t>Söderholm Fredrik</t>
  </si>
  <si>
    <t>Tunninen Tom</t>
  </si>
  <si>
    <t>Jansson Robert</t>
  </si>
  <si>
    <t>Hansson Thomas</t>
  </si>
  <si>
    <t>Lindström Tommy</t>
  </si>
  <si>
    <t>Lindholm Stefan</t>
  </si>
  <si>
    <t>Johansson Per</t>
  </si>
  <si>
    <t>Thunholm Jonny</t>
  </si>
  <si>
    <t>Raukas Paul</t>
  </si>
  <si>
    <t>Cajselius Kenneth</t>
  </si>
  <si>
    <t>Theelke Stefan</t>
  </si>
  <si>
    <t>Hedlund Lars</t>
  </si>
  <si>
    <t>Lehto Kenneth</t>
  </si>
  <si>
    <t>Falu BSK Kopparpilen</t>
  </si>
  <si>
    <t>Söderholm Martin</t>
  </si>
  <si>
    <t>Gandarve Filip</t>
  </si>
  <si>
    <t>Olofsson Mattias</t>
  </si>
  <si>
    <t>Lindström Peter</t>
  </si>
  <si>
    <t>Rindebäck Benny</t>
  </si>
  <si>
    <t>Carlsson Jonas</t>
  </si>
  <si>
    <t>Lundberg Marcus</t>
  </si>
  <si>
    <t>Frenell Amadeus</t>
  </si>
  <si>
    <t>Zöger David</t>
  </si>
  <si>
    <t>Ness Jody</t>
  </si>
  <si>
    <t>Bergström Berit</t>
  </si>
  <si>
    <t>Kronvall Pia</t>
  </si>
  <si>
    <t>Bäckman Christa</t>
  </si>
  <si>
    <t>Aronsson Eva</t>
  </si>
  <si>
    <t>Berg Persson Carina</t>
  </si>
  <si>
    <t>Ekenberg Erika</t>
  </si>
  <si>
    <t>Hessel Nils-Erik</t>
  </si>
  <si>
    <t>Johansson Bengt-Göran</t>
  </si>
  <si>
    <t>Häggström Mats</t>
  </si>
  <si>
    <t>Mangard Gerth</t>
  </si>
  <si>
    <t>Gräntz Erik</t>
  </si>
  <si>
    <t>Johansson Ola</t>
  </si>
  <si>
    <t>Hölaas Vegard</t>
  </si>
  <si>
    <t>Persson Kjell</t>
  </si>
  <si>
    <t>Bergström Bengt-Olov</t>
  </si>
  <si>
    <t>Söderberg Leif</t>
  </si>
  <si>
    <t>Spång Gilbert</t>
  </si>
  <si>
    <t>Johansson Ulf Cenneth</t>
  </si>
  <si>
    <t>Bexander Roland</t>
  </si>
  <si>
    <t>Sjöholm Stig</t>
  </si>
  <si>
    <t>Ciparsone Ieva</t>
  </si>
  <si>
    <t>Bako Samira</t>
  </si>
  <si>
    <t>Gullroos Johanna</t>
  </si>
  <si>
    <t>Nilsson Therése</t>
  </si>
  <si>
    <t>Haxholm Mix</t>
  </si>
  <si>
    <t>Mauritzson Julia</t>
  </si>
  <si>
    <t>Sigurd Emma</t>
  </si>
  <si>
    <t>Janeke Hanna</t>
  </si>
  <si>
    <t>Nilsson Cecilia</t>
  </si>
  <si>
    <t>Miric-Smojver Sara</t>
  </si>
  <si>
    <t>Hermansson Catharina</t>
  </si>
  <si>
    <t>Henriksson Erika</t>
  </si>
  <si>
    <t>Mauritzon Emma</t>
  </si>
  <si>
    <t>Krans Emma</t>
  </si>
  <si>
    <t>Jansson Anna</t>
  </si>
  <si>
    <t>Johansson Annie</t>
  </si>
  <si>
    <t>Mattsson Marie</t>
  </si>
  <si>
    <t>Eriksson Louise</t>
  </si>
  <si>
    <t>Andersson Jonas</t>
  </si>
  <si>
    <t>Skalberg Andreas</t>
  </si>
  <si>
    <t>Ståhlkrantz Dennis</t>
  </si>
  <si>
    <t>Bengtsson Per</t>
  </si>
  <si>
    <t>Djerf Sebastian</t>
  </si>
  <si>
    <t>Lindgren Robert</t>
  </si>
  <si>
    <t>Ledström Eric</t>
  </si>
  <si>
    <t>Nilsson Jimmy</t>
  </si>
  <si>
    <t>Westerlind Fredrik</t>
  </si>
  <si>
    <t>Lundberg Markus</t>
  </si>
  <si>
    <t>Dahlén Thomas</t>
  </si>
  <si>
    <t>Danielsson Mikael</t>
  </si>
  <si>
    <t>Forsberg Johan</t>
  </si>
  <si>
    <t>Larsson Daniel</t>
  </si>
  <si>
    <t>Henriksson Peter</t>
  </si>
  <si>
    <t>Rönnlund Rolf</t>
  </si>
  <si>
    <t>Persson PerAlbin</t>
  </si>
  <si>
    <t>Frank André</t>
  </si>
  <si>
    <t>Lauronen Pentti</t>
  </si>
  <si>
    <t>Röör Kimmo</t>
  </si>
  <si>
    <t>Irigoyen-Rodriguez Gonzalo</t>
  </si>
  <si>
    <t>Boström Conny</t>
  </si>
  <si>
    <t>Kristoffersson Love</t>
  </si>
  <si>
    <t>Rosander Andreas</t>
  </si>
  <si>
    <t>Nilsson Stefan</t>
  </si>
  <si>
    <t>Räfsbäck Roger</t>
  </si>
  <si>
    <t>Backlund Mats</t>
  </si>
  <si>
    <t>Parnebo Stefan</t>
  </si>
  <si>
    <t>Köhler Paul</t>
  </si>
  <si>
    <t>BSK Nimrod</t>
  </si>
  <si>
    <t>Welander Jan</t>
  </si>
  <si>
    <t>Krouthén Björn</t>
  </si>
  <si>
    <t>Palo Ulf</t>
  </si>
  <si>
    <t>Modig Renee</t>
  </si>
  <si>
    <t>Nilsson Karina</t>
  </si>
  <si>
    <t>Palmqvist Ingrid</t>
  </si>
  <si>
    <t>Löfroth Marie</t>
  </si>
  <si>
    <t>Alveblad Stefan</t>
  </si>
  <si>
    <t>Ellesjö Sören</t>
  </si>
  <si>
    <t>Vängman Klas</t>
  </si>
  <si>
    <t>Persson Gösta</t>
  </si>
  <si>
    <t>Saarinen Asko</t>
  </si>
  <si>
    <t>Johansson Anders</t>
  </si>
  <si>
    <t>Hellman Jimmy</t>
  </si>
  <si>
    <t>Dahlberg Tony</t>
  </si>
  <si>
    <t>Fredriksson Kjell</t>
  </si>
  <si>
    <t>Svenska bågskytteförbundet Copyright © 2016. All Rights Reserved</t>
  </si>
  <si>
    <t>Lina Björklund</t>
  </si>
  <si>
    <t>Lisbeth Heydorn</t>
  </si>
  <si>
    <t>Sofie Molin</t>
  </si>
  <si>
    <t>Maria Dahlén</t>
  </si>
  <si>
    <t>Charlotte Löfstedt</t>
  </si>
  <si>
    <t>Pernilla Thorell</t>
  </si>
  <si>
    <t>Kerstin Arvidsson</t>
  </si>
  <si>
    <t>Josefine Hed</t>
  </si>
  <si>
    <t>Christine Clements</t>
  </si>
  <si>
    <t>Cecilia Timmin</t>
  </si>
  <si>
    <t>Ronja Höglund</t>
  </si>
  <si>
    <t>Ann Lundberg</t>
  </si>
  <si>
    <t>Thilde Kurppa</t>
  </si>
  <si>
    <t>Marianne Thomasson</t>
  </si>
  <si>
    <t>Anna Bergsten</t>
  </si>
  <si>
    <t>Therése Albertsson</t>
  </si>
  <si>
    <t>Jasmine Eliasson</t>
  </si>
  <si>
    <t>Erik Jonsson</t>
  </si>
  <si>
    <t>Fredrik Lundmark</t>
  </si>
  <si>
    <t>Mats Axeflod</t>
  </si>
  <si>
    <t>Martin Ottosson</t>
  </si>
  <si>
    <t>Richard Adcock</t>
  </si>
  <si>
    <t>Mattias Strimark</t>
  </si>
  <si>
    <t>Jonas Reis</t>
  </si>
  <si>
    <t>Kari Karttunen</t>
  </si>
  <si>
    <t>Magnus Larsson</t>
  </si>
  <si>
    <t>Peter Poulsen</t>
  </si>
  <si>
    <t>Anders Olsson</t>
  </si>
  <si>
    <t>Jan-Åke Abrahamsson</t>
  </si>
  <si>
    <t>Lars Lindström</t>
  </si>
  <si>
    <t>Thomas Berkeley</t>
  </si>
  <si>
    <t>Fredrik Larsson</t>
  </si>
  <si>
    <t>Urban Thorslund</t>
  </si>
  <si>
    <t>Andreas Byhlin</t>
  </si>
  <si>
    <t>David Jantol</t>
  </si>
  <si>
    <t>Erik Wahlström</t>
  </si>
  <si>
    <t>Niklas Björklund</t>
  </si>
  <si>
    <t>Jouko Niskanen</t>
  </si>
  <si>
    <t>Thomas Pettersson</t>
  </si>
  <si>
    <t>Per Karlsson</t>
  </si>
  <si>
    <t>Hartmut Ziplies</t>
  </si>
  <si>
    <t>Christoffer Björk</t>
  </si>
  <si>
    <t>Casper Schandersson</t>
  </si>
  <si>
    <t>Jan Liljegren</t>
  </si>
  <si>
    <t>Björn Berglund</t>
  </si>
  <si>
    <t>Robin Soivanen</t>
  </si>
  <si>
    <t>Mattias Hall</t>
  </si>
  <si>
    <t>Jakob Lindgren</t>
  </si>
  <si>
    <t>Mikael Zelmerlööv</t>
  </si>
  <si>
    <t>Patrik Vilhelmsson</t>
  </si>
  <si>
    <t>Johan Riben</t>
  </si>
  <si>
    <t>David Persson</t>
  </si>
  <si>
    <t>Jan Huzelius</t>
  </si>
  <si>
    <t>Margaretha Palm</t>
  </si>
  <si>
    <t>Marie Persson</t>
  </si>
  <si>
    <t>Inga Lill Idéhn</t>
  </si>
  <si>
    <t>Christina Bergsten</t>
  </si>
  <si>
    <t>Sofia Bergström</t>
  </si>
  <si>
    <t>Lena Höglund</t>
  </si>
  <si>
    <t>Lena Hed</t>
  </si>
  <si>
    <t>Elisabeth Huzelius</t>
  </si>
  <si>
    <t>Harriet Arvehell</t>
  </si>
  <si>
    <t>Eva Pfrunder</t>
  </si>
  <si>
    <t>Susanne Rosén Ollas</t>
  </si>
  <si>
    <t>Anders Björk</t>
  </si>
  <si>
    <t>Thomas Wiberg</t>
  </si>
  <si>
    <t>Lars-Åke Mattsson</t>
  </si>
  <si>
    <t>Thomas Ekman</t>
  </si>
  <si>
    <t>Hans Lindell</t>
  </si>
  <si>
    <t>Karl-Erik Lönnkvist</t>
  </si>
  <si>
    <t>Kjell Karlsson</t>
  </si>
  <si>
    <t>Ken Sentell</t>
  </si>
  <si>
    <t>Hans Danielsson</t>
  </si>
  <si>
    <t>Peter Byhlin</t>
  </si>
  <si>
    <t>Erik Hjort</t>
  </si>
  <si>
    <t>Björne Seger</t>
  </si>
  <si>
    <t>Roger Johansson</t>
  </si>
  <si>
    <t>Michael Pettersson</t>
  </si>
  <si>
    <t>Thomas Lindblom</t>
  </si>
  <si>
    <t>Michael Sigfridsson</t>
  </si>
  <si>
    <t>Ola Apelkvist</t>
  </si>
  <si>
    <t>Veli Lööw</t>
  </si>
  <si>
    <t>Bo Persson</t>
  </si>
  <si>
    <t>Bo Hellmark</t>
  </si>
  <si>
    <t>Per Edling</t>
  </si>
  <si>
    <t>Håkan Andersson</t>
  </si>
  <si>
    <t>Håkan Lundberg</t>
  </si>
  <si>
    <t>Eino Long</t>
  </si>
  <si>
    <t>Jan-Olov Sköld</t>
  </si>
  <si>
    <t>Christer Adolfsson</t>
  </si>
  <si>
    <t>Lars Kronvall</t>
  </si>
  <si>
    <t>Jan-Erik Karlsson</t>
  </si>
  <si>
    <t>Isabell Thun</t>
  </si>
  <si>
    <t>Moa Andersson</t>
  </si>
  <si>
    <t>Zandra Reppe</t>
  </si>
  <si>
    <t>Annelie Andersson</t>
  </si>
  <si>
    <t>Elisabet Larsson</t>
  </si>
  <si>
    <t>Petra Gingborn</t>
  </si>
  <si>
    <t>Petra Gudinge</t>
  </si>
  <si>
    <t>Emma Pettersson</t>
  </si>
  <si>
    <t>Cecilia Zimmerman</t>
  </si>
  <si>
    <t>Lena Johnsson</t>
  </si>
  <si>
    <t>Carl Henrik Gidensköld</t>
  </si>
  <si>
    <t>Mikael Anderle</t>
  </si>
  <si>
    <t>Stefan Hansson</t>
  </si>
  <si>
    <t>Linus Strömberg</t>
  </si>
  <si>
    <t>Joakim Limås</t>
  </si>
  <si>
    <t>Dawid Hola</t>
  </si>
  <si>
    <t>Peter Leijon</t>
  </si>
  <si>
    <t>Tobias Hellström</t>
  </si>
  <si>
    <t>Magnus Carlsson</t>
  </si>
  <si>
    <t>Tobias Iderbrant</t>
  </si>
  <si>
    <t>Jon Rudner</t>
  </si>
  <si>
    <t>Christian Däldborg</t>
  </si>
  <si>
    <t>Andreas Kullberg</t>
  </si>
  <si>
    <t>Kristian Isaksson</t>
  </si>
  <si>
    <t>Pär Israelsson</t>
  </si>
  <si>
    <t>John Gustafsson</t>
  </si>
  <si>
    <t>Mattias Danielsson</t>
  </si>
  <si>
    <t>Greger Hultkvist</t>
  </si>
  <si>
    <t>Sebastian Weststrand</t>
  </si>
  <si>
    <t>Robin Hedenvang</t>
  </si>
  <si>
    <t>Rickard Johansson</t>
  </si>
  <si>
    <t>Isak Carlsson</t>
  </si>
  <si>
    <t>Daniel Larsson</t>
  </si>
  <si>
    <t>Lars Fredriksson</t>
  </si>
  <si>
    <t>Roine Röjås</t>
  </si>
  <si>
    <t>Mattias Röjås</t>
  </si>
  <si>
    <t>Emil Sahlberg</t>
  </si>
  <si>
    <t>Alexander Hegedüs</t>
  </si>
  <si>
    <t>Anders Öhman</t>
  </si>
  <si>
    <t>Kiruna BSK</t>
  </si>
  <si>
    <t>Tobias Tarukoski</t>
  </si>
  <si>
    <t>Pehr Emanuelsson</t>
  </si>
  <si>
    <t>Tobias Einarsson</t>
  </si>
  <si>
    <t>Pierre Claesson</t>
  </si>
  <si>
    <t>Anders Andersson</t>
  </si>
  <si>
    <t>Lampros Prentzas</t>
  </si>
  <si>
    <t>Martin Iderbrant</t>
  </si>
  <si>
    <t>Andreas Persson</t>
  </si>
  <si>
    <t>Mikael Palm</t>
  </si>
  <si>
    <t>David Adams</t>
  </si>
  <si>
    <t>Peter Widegren</t>
  </si>
  <si>
    <t>Håkan Åsentorp</t>
  </si>
  <si>
    <t>Christian Bäckvall</t>
  </si>
  <si>
    <t>Christian Hedvall</t>
  </si>
  <si>
    <t>Joakim Borgman</t>
  </si>
  <si>
    <t>Olle Fantenberg</t>
  </si>
  <si>
    <t>John Nilsson</t>
  </si>
  <si>
    <t>Markus Svensson</t>
  </si>
  <si>
    <t>Mikael Alpadie</t>
  </si>
  <si>
    <t>Marcus Kvalöy</t>
  </si>
  <si>
    <t>Henrik Angantyr</t>
  </si>
  <si>
    <t>Johannes Persson</t>
  </si>
  <si>
    <t>Jacob Pettersson</t>
  </si>
  <si>
    <t>Joakim Hed</t>
  </si>
  <si>
    <t>Matz Pettersson</t>
  </si>
  <si>
    <t>Niklas Ringkvist</t>
  </si>
  <si>
    <t>Tage Torstensson</t>
  </si>
  <si>
    <t>Mikael Isaksson</t>
  </si>
  <si>
    <t>Lucas Lagerlund</t>
  </si>
  <si>
    <t>Christoffer Gunnarsson</t>
  </si>
  <si>
    <t>Niklas Ploog</t>
  </si>
  <si>
    <t>Scott Adams</t>
  </si>
  <si>
    <t>Mathias Andersson</t>
  </si>
  <si>
    <t>Ola Grahn</t>
  </si>
  <si>
    <t>Ingrid Olofsson</t>
  </si>
  <si>
    <t>Lena Rosander</t>
  </si>
  <si>
    <t>Håkan Johansson</t>
  </si>
  <si>
    <t>Christer Pålsson</t>
  </si>
  <si>
    <t>Roger Jönsson</t>
  </si>
  <si>
    <t>Micael Lerberg</t>
  </si>
  <si>
    <t>Dan Södersten</t>
  </si>
  <si>
    <t>Leif Malm</t>
  </si>
  <si>
    <t>Anders Ekman</t>
  </si>
  <si>
    <t>Lennart Hed</t>
  </si>
  <si>
    <t>Roger Mauritzson</t>
  </si>
  <si>
    <t>Mats Granquist</t>
  </si>
  <si>
    <t>Peter Carlsson</t>
  </si>
  <si>
    <t>Conny Wallon</t>
  </si>
  <si>
    <t>Sanny Ollas</t>
  </si>
  <si>
    <t>Per Östman</t>
  </si>
  <si>
    <t>Roger Andersson</t>
  </si>
  <si>
    <t>Peter Arlekrans</t>
  </si>
  <si>
    <t>Anders Gustafsson</t>
  </si>
  <si>
    <t>Hans Fredriksson</t>
  </si>
  <si>
    <t>Urban Torstensson</t>
  </si>
  <si>
    <t>Eva Godlund</t>
  </si>
  <si>
    <t>Ingrid Palmqvist</t>
  </si>
  <si>
    <t>Eddy Andersson</t>
  </si>
  <si>
    <t>Kjell Eriksson</t>
  </si>
  <si>
    <t>Raimo Mämmelä</t>
  </si>
  <si>
    <t>Åke Jansson</t>
  </si>
  <si>
    <t>Rolf Volungholen</t>
  </si>
  <si>
    <t>Göran Bengtsson</t>
  </si>
  <si>
    <t>Kent Eriksson</t>
  </si>
  <si>
    <t>Torsten Åkerblom</t>
  </si>
  <si>
    <t>Tomas Gunnarsson</t>
  </si>
  <si>
    <t>Karl Schuler</t>
  </si>
  <si>
    <t>Göran Talus</t>
  </si>
  <si>
    <t>Gullimar Åkerlund</t>
  </si>
  <si>
    <t>Jimmy Carlsson</t>
  </si>
  <si>
    <t>Gunnar Persson</t>
  </si>
  <si>
    <t>Hans Palmqvist</t>
  </si>
  <si>
    <t>Johnny Bengtsson</t>
  </si>
  <si>
    <t>Torsten Hultgren</t>
  </si>
  <si>
    <t>Per-Olof Palm</t>
  </si>
  <si>
    <t>Cecilia Skalberg</t>
  </si>
  <si>
    <t>Jenny Lidberg</t>
  </si>
  <si>
    <t>Patrik Hjerteblom</t>
  </si>
  <si>
    <t>Nicklas Johansson</t>
  </si>
  <si>
    <t>Jonas Sand</t>
  </si>
  <si>
    <t>Joel Isensköld</t>
  </si>
  <si>
    <t>Tomas Dunder</t>
  </si>
  <si>
    <t>Lennart Karlsson</t>
  </si>
  <si>
    <t>Lasse Höök</t>
  </si>
  <si>
    <t>Jonas Öhr</t>
  </si>
  <si>
    <t>Roland Bexander</t>
  </si>
  <si>
    <t>Roland Friberg</t>
  </si>
  <si>
    <t>Ragnar Eriksson</t>
  </si>
  <si>
    <t>Villemo Storsnes</t>
  </si>
  <si>
    <t>Jenny Lundberg</t>
  </si>
  <si>
    <t>Ulla Domeij</t>
  </si>
  <si>
    <t>Katarina Lööv</t>
  </si>
  <si>
    <t>Carina Persson</t>
  </si>
  <si>
    <t>Linda Adcock</t>
  </si>
  <si>
    <t>Ann-Christin Woxblom</t>
  </si>
  <si>
    <t>Wilhelmina Ehrenkrona</t>
  </si>
  <si>
    <t>Melinda Andersson</t>
  </si>
  <si>
    <t>Viola Antman</t>
  </si>
  <si>
    <t>Eva Eriksson</t>
  </si>
  <si>
    <t>Malin Theelke</t>
  </si>
  <si>
    <t>Åke Svensson</t>
  </si>
  <si>
    <t>Fredrik Högstedt</t>
  </si>
  <si>
    <t>Jan Domeij</t>
  </si>
  <si>
    <t>Johan Wallin</t>
  </si>
  <si>
    <t>Robert Jansson</t>
  </si>
  <si>
    <t>Henrik Persson</t>
  </si>
  <si>
    <t>Peter Norén</t>
  </si>
  <si>
    <t>Tom Tunninen</t>
  </si>
  <si>
    <t>Gert Mangard</t>
  </si>
  <si>
    <t>Mattias Höög</t>
  </si>
  <si>
    <t>Marko Leppänen</t>
  </si>
  <si>
    <t>Christer Bergenholtz</t>
  </si>
  <si>
    <t>Sven Winkler</t>
  </si>
  <si>
    <t>Filip Gandarve</t>
  </si>
  <si>
    <t>Inge Bertäng</t>
  </si>
  <si>
    <t>Stig-Göran Vallner</t>
  </si>
  <si>
    <t>Magnus Fredin</t>
  </si>
  <si>
    <t>Tommy Lindström</t>
  </si>
  <si>
    <t>Thomas Hansson</t>
  </si>
  <si>
    <t>Stefan Theelke</t>
  </si>
  <si>
    <t>Lars Hedlund</t>
  </si>
  <si>
    <t>Göran Gullbro</t>
  </si>
  <si>
    <t>Kenneth Cajselius</t>
  </si>
  <si>
    <t>Magnus Bergquist</t>
  </si>
  <si>
    <t>Per Johansson</t>
  </si>
  <si>
    <t>Jimmy Holm</t>
  </si>
  <si>
    <t>Benny Rindebäck</t>
  </si>
  <si>
    <t>Marcus Lundberg</t>
  </si>
  <si>
    <t>Jody Ness</t>
  </si>
  <si>
    <t>Viola Bäcklund</t>
  </si>
  <si>
    <t>Pia Kronvall</t>
  </si>
  <si>
    <t>Eva Aronsson</t>
  </si>
  <si>
    <t>Christa Bäckman</t>
  </si>
  <si>
    <t>Lilian Lundberg</t>
  </si>
  <si>
    <t>Yngve Malmström</t>
  </si>
  <si>
    <t>Leif Lovén</t>
  </si>
  <si>
    <t>Peter Nilsson</t>
  </si>
  <si>
    <t>Vegard Hölaas</t>
  </si>
  <si>
    <t>Lars-Erik Harrysson</t>
  </si>
  <si>
    <t>Nils-Erik Hessel</t>
  </si>
  <si>
    <t>Kjell Persson</t>
  </si>
  <si>
    <t>Dan Vestberg</t>
  </si>
  <si>
    <t>Hans-Åke Fohrs</t>
  </si>
  <si>
    <t>Eskil Rönér</t>
  </si>
  <si>
    <t>Erik Gräntz</t>
  </si>
  <si>
    <t>Mats Häggström</t>
  </si>
  <si>
    <t>Lars Sundh</t>
  </si>
  <si>
    <t>Björn Jacobsson</t>
  </si>
  <si>
    <t>Stefan Johnsson</t>
  </si>
  <si>
    <t>Gilbert Spång</t>
  </si>
  <si>
    <t>Lars Sjögren</t>
  </si>
  <si>
    <t>Egon Persson</t>
  </si>
  <si>
    <t>Torulf Claesson</t>
  </si>
  <si>
    <t>Reine Johansson</t>
  </si>
  <si>
    <t>Thorbjörn Tomtlund</t>
  </si>
  <si>
    <t>Hans Selinder</t>
  </si>
  <si>
    <t>Tommy Eklund</t>
  </si>
  <si>
    <t>Sven Hjalmarsson</t>
  </si>
  <si>
    <t>Elin Kättström</t>
  </si>
  <si>
    <t>Ieva Ciparsone</t>
  </si>
  <si>
    <t>Johanna Gullroos</t>
  </si>
  <si>
    <t>Christine Bjerendal</t>
  </si>
  <si>
    <t>Karin Larsson Brolund</t>
  </si>
  <si>
    <t>Samira Bako</t>
  </si>
  <si>
    <t>Julia Mauritzson</t>
  </si>
  <si>
    <t>Emma Sigurd</t>
  </si>
  <si>
    <t>Sara Nilsson</t>
  </si>
  <si>
    <t>Alva Olsson</t>
  </si>
  <si>
    <t>Tove Fjällström</t>
  </si>
  <si>
    <t>Therése Nilsson</t>
  </si>
  <si>
    <t>Cecilia Blomberg</t>
  </si>
  <si>
    <t>Cecilia Nilsson</t>
  </si>
  <si>
    <t>Jenjira Haxholm</t>
  </si>
  <si>
    <t>Sofie Johansson</t>
  </si>
  <si>
    <t>Moa Lindström</t>
  </si>
  <si>
    <t>Ulrika Blomqvist</t>
  </si>
  <si>
    <t>Sara Höglund</t>
  </si>
  <si>
    <t>Eva Bergsten</t>
  </si>
  <si>
    <t>Emma Krans</t>
  </si>
  <si>
    <t>Sofia Borén</t>
  </si>
  <si>
    <t>Angelica Sekobon</t>
  </si>
  <si>
    <t>Matilda Tidholm</t>
  </si>
  <si>
    <t>Alva Lindberg</t>
  </si>
  <si>
    <t>Anna Jansson</t>
  </si>
  <si>
    <t>Agnes Serrander</t>
  </si>
  <si>
    <t>Erika Jangnäs</t>
  </si>
  <si>
    <t>Erika Henriksson</t>
  </si>
  <si>
    <t>Sara Miric-Smojver</t>
  </si>
  <si>
    <t>Andreas Skalberg</t>
  </si>
  <si>
    <t>Jonas Andersson</t>
  </si>
  <si>
    <t>Per Bengtsson</t>
  </si>
  <si>
    <t>Björn Jansson</t>
  </si>
  <si>
    <t>Anders Sandström</t>
  </si>
  <si>
    <t>Göran Bjerendal</t>
  </si>
  <si>
    <t>Mikael Danielsson</t>
  </si>
  <si>
    <t>Mikael Larsson</t>
  </si>
  <si>
    <t>Arent Grape</t>
  </si>
  <si>
    <t>Jonatan Andersson</t>
  </si>
  <si>
    <t>Tobias Blomgren</t>
  </si>
  <si>
    <t>Klas Toresson</t>
  </si>
  <si>
    <t>Jan Davidsson</t>
  </si>
  <si>
    <t>Johan Priklonsky</t>
  </si>
  <si>
    <t>Thomas Dahlén</t>
  </si>
  <si>
    <t>Eric Ledström</t>
  </si>
  <si>
    <t>Linus Andersson</t>
  </si>
  <si>
    <t>Jan-Åke Andersson</t>
  </si>
  <si>
    <t>Peter Henriksson</t>
  </si>
  <si>
    <t>Daniel Byhlin</t>
  </si>
  <si>
    <t>Conny Boström</t>
  </si>
  <si>
    <t>Gonzalo Irigoyen-Rodriguez</t>
  </si>
  <si>
    <t>Rikard Dylander</t>
  </si>
  <si>
    <t>Jesper Fredriksson</t>
  </si>
  <si>
    <t>Tobias Ljungqvist</t>
  </si>
  <si>
    <t>Peter Jonsson</t>
  </si>
  <si>
    <t>Peter Mörlin</t>
  </si>
  <si>
    <t>Tom Sundlin</t>
  </si>
  <si>
    <t>Fredrik Enerbranth</t>
  </si>
  <si>
    <t>Patrik Ljungkvist</t>
  </si>
  <si>
    <t>Pär Eggefjäll</t>
  </si>
  <si>
    <t>Marie Bohlin</t>
  </si>
  <si>
    <t>Britt Karlgren</t>
  </si>
  <si>
    <t>Gudrun Ring</t>
  </si>
  <si>
    <t>Stefan Nilsson</t>
  </si>
  <si>
    <t>Roger Räfsbäck</t>
  </si>
  <si>
    <t>Leif Andersson</t>
  </si>
  <si>
    <t>Mikael Johansson</t>
  </si>
  <si>
    <t>Paul Köhler</t>
  </si>
  <si>
    <t>Dennis Eriksson</t>
  </si>
  <si>
    <t>Ulf Palo</t>
  </si>
  <si>
    <t>Jan Welander</t>
  </si>
  <si>
    <t>Renee Modig</t>
  </si>
  <si>
    <t>Karina Nilsson</t>
  </si>
  <si>
    <t>Birgitta Lundgren</t>
  </si>
  <si>
    <t>Birgitta Selinder</t>
  </si>
  <si>
    <t>Ulf Gidensköld</t>
  </si>
  <si>
    <t>Sören Ellesjö</t>
  </si>
  <si>
    <t>Gösta Persson</t>
  </si>
  <si>
    <t>Asko Saarinen</t>
  </si>
  <si>
    <t>Stefan Alveblad</t>
  </si>
  <si>
    <t>Christer Karlgren</t>
  </si>
  <si>
    <t>Bo Boström</t>
  </si>
  <si>
    <t>Karl G Andersson</t>
  </si>
  <si>
    <t>Berryl Arvehell</t>
  </si>
  <si>
    <t>Hanna Bartholdson</t>
  </si>
  <si>
    <t>Maja Bielis</t>
  </si>
  <si>
    <t>Viola Johansson</t>
  </si>
  <si>
    <t>Mary Mang</t>
  </si>
  <si>
    <t>Tess Berthilsson</t>
  </si>
  <si>
    <t>Emilia Persson</t>
  </si>
  <si>
    <t>Lova Björklund</t>
  </si>
  <si>
    <t>Ella Tolonen</t>
  </si>
  <si>
    <t>Evelina Käll</t>
  </si>
  <si>
    <t>Daniel Svenberg</t>
  </si>
  <si>
    <t>Isac Larsson</t>
  </si>
  <si>
    <t>Leo Pettersson</t>
  </si>
  <si>
    <t>Joel Persson</t>
  </si>
  <si>
    <t>Simon Nordmark</t>
  </si>
  <si>
    <t>Axel Lorenzo Johansson</t>
  </si>
  <si>
    <t>Lucas Viktorsson</t>
  </si>
  <si>
    <t>Tim Olofsson</t>
  </si>
  <si>
    <t>Elias Lätt</t>
  </si>
  <si>
    <t>Jesper Svelander</t>
  </si>
  <si>
    <t>Adrian Rask</t>
  </si>
  <si>
    <t>Paulina Forssell</t>
  </si>
  <si>
    <t>Magdalena Rydén</t>
  </si>
  <si>
    <t>Olivia Elamsson</t>
  </si>
  <si>
    <t>Tilde Kurppa</t>
  </si>
  <si>
    <t>Christelle Rudin</t>
  </si>
  <si>
    <t>Siri Örnblom</t>
  </si>
  <si>
    <t>Emma Hedström</t>
  </si>
  <si>
    <t>Oliwia Åslund</t>
  </si>
  <si>
    <t>Alexander Samuelsson</t>
  </si>
  <si>
    <t>Viggo Axelsson</t>
  </si>
  <si>
    <t>Lukas Landerberg</t>
  </si>
  <si>
    <t>Erik Saarinen</t>
  </si>
  <si>
    <t>Isak Ferm</t>
  </si>
  <si>
    <t>Olle Peining</t>
  </si>
  <si>
    <t>Emma Viklund</t>
  </si>
  <si>
    <t>Albin Helle`n</t>
  </si>
  <si>
    <t>Adam Lundström</t>
  </si>
  <si>
    <t>Viktor Högberg</t>
  </si>
  <si>
    <t>Adam Persson</t>
  </si>
  <si>
    <t>Jonna Thorell</t>
  </si>
  <si>
    <t>Dina Wictorin</t>
  </si>
  <si>
    <t>Evelina Rohlin</t>
  </si>
  <si>
    <t>Linnéa Hestner</t>
  </si>
  <si>
    <t>David Forseth</t>
  </si>
  <si>
    <t>Samuel Petersson Fors</t>
  </si>
  <si>
    <t>Elias Appelqvist</t>
  </si>
  <si>
    <t>Benjamin Nilsson</t>
  </si>
  <si>
    <t>Emil Wik</t>
  </si>
  <si>
    <t>Sebastian Ädelsson</t>
  </si>
  <si>
    <t>Jonathan Bäckvall</t>
  </si>
  <si>
    <t>Carl Nilsson</t>
  </si>
  <si>
    <t>Timmy Schenell</t>
  </si>
  <si>
    <t>Morgan Sundbaum</t>
  </si>
  <si>
    <t>Eric Isaksson</t>
  </si>
  <si>
    <t>Erik Bohlin</t>
  </si>
  <si>
    <t>Alda Wistrand</t>
  </si>
  <si>
    <t>Cecilia Forseth</t>
  </si>
  <si>
    <t>Frida Ohlin</t>
  </si>
  <si>
    <t>Wilma Mossberg</t>
  </si>
  <si>
    <t>Hampus Borgström</t>
  </si>
  <si>
    <t>Marcus Vällstedt</t>
  </si>
  <si>
    <t>Richard Kardeby</t>
  </si>
  <si>
    <t>Johan Pettersson</t>
  </si>
  <si>
    <t>Robin Widegren</t>
  </si>
  <si>
    <t>William Verhagen Melin</t>
  </si>
  <si>
    <t>Viktor Edmarker</t>
  </si>
  <si>
    <t>Elias Wennström</t>
  </si>
  <si>
    <t>Linus Nilsson</t>
  </si>
  <si>
    <t>Agnes Grip</t>
  </si>
  <si>
    <t>Hannes Berggren</t>
  </si>
  <si>
    <t>Adrian Berglund</t>
  </si>
  <si>
    <t>Edvin Johansson</t>
  </si>
  <si>
    <t>Harry Rembacken</t>
  </si>
  <si>
    <t>Martin Engberg</t>
  </si>
  <si>
    <t>Emil Wallin</t>
  </si>
  <si>
    <t>Hanna Nordenfors</t>
  </si>
  <si>
    <t>Ivar Jensen</t>
  </si>
  <si>
    <t>Simon Fure</t>
  </si>
  <si>
    <t>Ylva Gulin</t>
  </si>
  <si>
    <t>Oliver Lans</t>
  </si>
  <si>
    <t>Simon Larsson</t>
  </si>
  <si>
    <t>Max Lorenzo Johansson</t>
  </si>
  <si>
    <t>Mandus Högberg</t>
  </si>
  <si>
    <t>Cicilia Viberg</t>
  </si>
  <si>
    <t>Karin Larsson</t>
  </si>
  <si>
    <t>Elisabet Öberg</t>
  </si>
  <si>
    <t>Albin Andersson</t>
  </si>
  <si>
    <t>Jonathan Ingvarsson</t>
  </si>
  <si>
    <t>Jacob Schüssleder</t>
  </si>
  <si>
    <t>Maja Blom</t>
  </si>
  <si>
    <t>Michaela Wendel</t>
  </si>
  <si>
    <t>Julia Frööjd</t>
  </si>
  <si>
    <t>Julia Norberg</t>
  </si>
  <si>
    <t>Lina Johansson</t>
  </si>
  <si>
    <t>Linn Lindsjö</t>
  </si>
  <si>
    <t>Aicha Zerrouki</t>
  </si>
  <si>
    <t>Anna Månsson</t>
  </si>
  <si>
    <t>Minea Gidlund</t>
  </si>
  <si>
    <t>Ellinor Gånvall</t>
  </si>
  <si>
    <t>Elin O´Nils</t>
  </si>
  <si>
    <t>Kajsa Vesterberg</t>
  </si>
  <si>
    <t>Olivia Antas</t>
  </si>
  <si>
    <t>Emma Häggquist</t>
  </si>
  <si>
    <t>Linnea Rönnqvist</t>
  </si>
  <si>
    <t>Albin Sundström</t>
  </si>
  <si>
    <t>Alexander Sjölund</t>
  </si>
  <si>
    <t>Herman Westling</t>
  </si>
  <si>
    <t>Theodor Edström</t>
  </si>
  <si>
    <t>Alfons Bergman</t>
  </si>
  <si>
    <t>Albin Norberg</t>
  </si>
  <si>
    <t>André Strid</t>
  </si>
  <si>
    <t>Hampus Hellqvist</t>
  </si>
  <si>
    <t>Victor Westling</t>
  </si>
  <si>
    <t>Marcus Asplund</t>
  </si>
  <si>
    <t>Alfred Engelmark</t>
  </si>
  <si>
    <t>Clint Engström</t>
  </si>
  <si>
    <t>Zak Redbrink</t>
  </si>
  <si>
    <t>Emil Modd</t>
  </si>
  <si>
    <t>Alfred Hedlund</t>
  </si>
  <si>
    <t>Patool Bako</t>
  </si>
  <si>
    <t>Elin Nyman</t>
  </si>
  <si>
    <t>Amanda Väyrynen</t>
  </si>
  <si>
    <t>Sara Lundström</t>
  </si>
  <si>
    <t>Sabina Ångman</t>
  </si>
  <si>
    <t>Isabelle Broberg</t>
  </si>
  <si>
    <t>Ellen Stokki</t>
  </si>
  <si>
    <t>Anna Georgsson</t>
  </si>
  <si>
    <t>Emma Halldén</t>
  </si>
  <si>
    <t>Tilda Österlund</t>
  </si>
  <si>
    <t>Elin Nycander</t>
  </si>
  <si>
    <t>Ludvig Flink</t>
  </si>
  <si>
    <t>Oscar Spång</t>
  </si>
  <si>
    <t>Martin Östman</t>
  </si>
  <si>
    <t>Marcus Nordstedt</t>
  </si>
  <si>
    <t>Casper Arvidsson</t>
  </si>
  <si>
    <t>Wille Nordström</t>
  </si>
  <si>
    <t>Tobias Käller</t>
  </si>
  <si>
    <t>Joakim Olsson</t>
  </si>
  <si>
    <t>Khalig Husseini</t>
  </si>
  <si>
    <t>Niklas Forsberg</t>
  </si>
  <si>
    <t>Linnea Nilsson</t>
  </si>
  <si>
    <t>Alva Milling</t>
  </si>
  <si>
    <t>Simon Mang</t>
  </si>
  <si>
    <t>Elias Grip</t>
  </si>
  <si>
    <r>
      <t>Öviga klassers skyttar får direkt ett tillägg med</t>
    </r>
    <r>
      <rPr>
        <sz val="11"/>
        <color rgb="FF00B050"/>
        <rFont val="Calibri"/>
        <family val="2"/>
        <scheme val="minor"/>
      </rPr>
      <t xml:space="preserve"> handikappbassiffran</t>
    </r>
    <r>
      <rPr>
        <sz val="11"/>
        <color theme="1"/>
        <rFont val="Calibri"/>
        <family val="2"/>
        <scheme val="minor"/>
      </rPr>
      <t xml:space="preserve"> upp till HCE:s medelvärde från den egna klassens medelvärde</t>
    </r>
  </si>
  <si>
    <r>
      <t xml:space="preserve">Till detta läggs en justering till. Skyttens resultat minus </t>
    </r>
    <r>
      <rPr>
        <sz val="11"/>
        <color rgb="FF7030A0"/>
        <rFont val="Calibri"/>
        <family val="2"/>
        <scheme val="minor"/>
      </rPr>
      <t>medelresultatet</t>
    </r>
    <r>
      <rPr>
        <sz val="11"/>
        <color theme="1"/>
        <rFont val="Calibri"/>
        <family val="2"/>
        <scheme val="minor"/>
      </rPr>
      <t xml:space="preserve"> delas med </t>
    </r>
    <r>
      <rPr>
        <sz val="11"/>
        <color rgb="FFFF0000"/>
        <rFont val="Calibri"/>
        <family val="2"/>
        <scheme val="minor"/>
      </rPr>
      <t>relationsmedelfaktorn</t>
    </r>
  </si>
  <si>
    <t>Relationsfaktor för kvoten av Klassens Diff 1-medel och HCE:s Diff 1-medel, om mindre än 0,8 skrivs 0,8</t>
  </si>
  <si>
    <t>RESULTAT</t>
  </si>
  <si>
    <t>Tavla inomhus, handikappjusterat resultat</t>
  </si>
  <si>
    <t>Tävling:</t>
  </si>
  <si>
    <t>Datum:</t>
  </si>
  <si>
    <t>Skytt</t>
  </si>
  <si>
    <t>Placering</t>
  </si>
  <si>
    <t>Resultatlista tavla inne - Handikapp</t>
  </si>
  <si>
    <t>Resultatlista tavla inne med handikapp</t>
  </si>
  <si>
    <t>recurve knatte 10 herr</t>
  </si>
  <si>
    <t>recurve cadett 13 dam</t>
  </si>
  <si>
    <t>recurve cadett 13 herr</t>
  </si>
  <si>
    <t>recurve junior 16 dam</t>
  </si>
  <si>
    <t>recurve junior 16 herr</t>
  </si>
  <si>
    <t>barebow knatte 10 dam</t>
  </si>
  <si>
    <t>barebow cadet 13 dam</t>
  </si>
  <si>
    <t>barebow cadett 13 herr</t>
  </si>
  <si>
    <t>barebow junior 16 dam</t>
  </si>
  <si>
    <t>barebow junior 16 herr</t>
  </si>
  <si>
    <t>compound knatte 10 herr</t>
  </si>
  <si>
    <t>compound cadet 13 dam</t>
  </si>
  <si>
    <t>compound cadet 13 herr</t>
  </si>
  <si>
    <t>compound junior 16 dam</t>
  </si>
  <si>
    <t>compound junior 16 herr</t>
  </si>
  <si>
    <t>långbåge knatte 10 dam</t>
  </si>
  <si>
    <t>långbåge knatte 10 herr</t>
  </si>
  <si>
    <t>långbåge cadet 13 dam</t>
  </si>
  <si>
    <t>långbåge cadet 13 herr</t>
  </si>
  <si>
    <t>långbåge junior 16 dam</t>
  </si>
  <si>
    <t>långbåge junior 16 herr</t>
  </si>
  <si>
    <t>instinktiv cadet 13 herr</t>
  </si>
  <si>
    <t>Skjutna pilar:</t>
  </si>
  <si>
    <t>Inne-SM 2018</t>
  </si>
  <si>
    <t>Inne-JSM 2018</t>
  </si>
  <si>
    <t>recurve elit herr</t>
  </si>
  <si>
    <t>recurve elit dam</t>
  </si>
  <si>
    <t>barbow elit herr</t>
  </si>
  <si>
    <t>barebow elit dam</t>
  </si>
  <si>
    <t>compound elit herr</t>
  </si>
  <si>
    <t>Compound elit dam</t>
  </si>
  <si>
    <t>longbow elit herr</t>
  </si>
  <si>
    <t>instinctive elite herr</t>
  </si>
  <si>
    <t>instinctive elite dam</t>
  </si>
  <si>
    <t>recurve master 50 dam</t>
  </si>
  <si>
    <t>recurve master 50 herr</t>
  </si>
  <si>
    <t>recurev veteran 60 herr</t>
  </si>
  <si>
    <t>recurve veteran 60 dam</t>
  </si>
  <si>
    <t>barebow master 50 herr</t>
  </si>
  <si>
    <t>barebow master 50 dam</t>
  </si>
  <si>
    <t>barebow veteran 60 herr</t>
  </si>
  <si>
    <t>compund master 50 herr</t>
  </si>
  <si>
    <t>compound master 50 dam</t>
  </si>
  <si>
    <t>compound veteran 60 herr</t>
  </si>
  <si>
    <t>longbow elit dam</t>
  </si>
  <si>
    <t>longbow master 50 herr</t>
  </si>
  <si>
    <t>longbow veteran 60 herr</t>
  </si>
  <si>
    <t>longbow veteran 60 dam</t>
  </si>
  <si>
    <t>instinctive master 50 herr</t>
  </si>
  <si>
    <t>2019 Ett</t>
  </si>
  <si>
    <t>2019 Med</t>
  </si>
  <si>
    <t>barebow veteran 60 damer</t>
  </si>
  <si>
    <t>compound veteran 60 dam</t>
  </si>
  <si>
    <t>longbow master 50 dam</t>
  </si>
  <si>
    <t>instinctive master 50 dam</t>
  </si>
  <si>
    <t>instinctive veteran 60 herr</t>
  </si>
  <si>
    <t>Compound elit  herr</t>
  </si>
  <si>
    <t>Inne-JSM 2019</t>
  </si>
  <si>
    <t>Sv. Rekord</t>
  </si>
  <si>
    <t>Vinstm.</t>
  </si>
  <si>
    <t>Medelm.</t>
  </si>
  <si>
    <t>elit</t>
  </si>
  <si>
    <t>veteran</t>
  </si>
  <si>
    <t>master</t>
  </si>
  <si>
    <t>barebow veteran 60 dam</t>
  </si>
  <si>
    <t>intstinctiv master 50 dam</t>
  </si>
  <si>
    <t>BVD</t>
  </si>
  <si>
    <t>för 60-klass. Pia räknas bara en gång i 50 klass</t>
  </si>
  <si>
    <t>1:a  70%, S.R. 30%</t>
  </si>
  <si>
    <t>0-6 resultat ur medelberäkningarna nedan är borttagna om de är avvikande låga.</t>
  </si>
  <si>
    <t>Röd siffra är korigeringsmedel för mer logiskt och rättvist vid behov</t>
  </si>
  <si>
    <t>Som bästa resultat per klass görs en viktning mellan medel på SM-vinstresultat och svenska rekord</t>
  </si>
  <si>
    <t>Recurve junior herr</t>
  </si>
  <si>
    <t>Recurve junior dam</t>
  </si>
  <si>
    <t>barebow junior herr</t>
  </si>
  <si>
    <t>Barebow junior dam</t>
  </si>
  <si>
    <t>Compound junior herr</t>
  </si>
  <si>
    <t>Compound junior dam</t>
  </si>
  <si>
    <t>Skurup 2021-10-10</t>
  </si>
  <si>
    <t>Inne-JSM 2021-10-03 Timrå Sundsvall</t>
  </si>
  <si>
    <t>recurve knatte dam</t>
  </si>
  <si>
    <t>baarbow knatte herr</t>
  </si>
  <si>
    <t>compound knatte 10 dam</t>
  </si>
  <si>
    <t>2021 Ett</t>
  </si>
  <si>
    <t>2021 Med</t>
  </si>
  <si>
    <t>Bosön 220319-20</t>
  </si>
  <si>
    <t>elit bara</t>
  </si>
  <si>
    <t>recurve elit dam inkl M+V</t>
  </si>
  <si>
    <t>recurve elit herr inkl M+V</t>
  </si>
  <si>
    <t>barbow elit herr inkl M+V</t>
  </si>
  <si>
    <t>barebow elit dam ink M+V</t>
  </si>
  <si>
    <t>Compound elit  herr inkl M+V</t>
  </si>
  <si>
    <t>longbow elit herr inkl M+V</t>
  </si>
  <si>
    <t>Trraditional elite herr</t>
  </si>
  <si>
    <t>Traditional elite dam</t>
  </si>
  <si>
    <t>Traditional master 50 herr</t>
  </si>
  <si>
    <t>traditional master 50 dam</t>
  </si>
  <si>
    <t>traditional veteran 60 herr</t>
  </si>
  <si>
    <t>2022 Ett</t>
  </si>
  <si>
    <t>2022 Med</t>
  </si>
  <si>
    <t>2023 Ett</t>
  </si>
  <si>
    <t>2023 Med</t>
  </si>
  <si>
    <t>2024 Ett</t>
  </si>
  <si>
    <t>2024 Med</t>
  </si>
  <si>
    <t>2025 Ett</t>
  </si>
  <si>
    <t>2025 Med</t>
  </si>
  <si>
    <t>instinktiv junior 16 dam</t>
  </si>
  <si>
    <t>BU13</t>
  </si>
  <si>
    <t>BU16W</t>
  </si>
  <si>
    <t>BU16M</t>
  </si>
  <si>
    <t>BU21W</t>
  </si>
  <si>
    <t>BU21M</t>
  </si>
  <si>
    <t>CU13</t>
  </si>
  <si>
    <t>CU16W</t>
  </si>
  <si>
    <t>CU16M</t>
  </si>
  <si>
    <t>CU21W</t>
  </si>
  <si>
    <t>CU21M</t>
  </si>
  <si>
    <t>TU13</t>
  </si>
  <si>
    <t>TU16</t>
  </si>
  <si>
    <t>TU21</t>
  </si>
  <si>
    <t>LU13</t>
  </si>
  <si>
    <t>LU16</t>
  </si>
  <si>
    <t>LU21W</t>
  </si>
  <si>
    <t>LU21M</t>
  </si>
  <si>
    <t>RU13</t>
  </si>
  <si>
    <t>RU16W</t>
  </si>
  <si>
    <t>RU16M</t>
  </si>
  <si>
    <t>RU21W</t>
  </si>
  <si>
    <t>RU21M</t>
  </si>
  <si>
    <t>BW</t>
  </si>
  <si>
    <t>BM</t>
  </si>
  <si>
    <t>B50W</t>
  </si>
  <si>
    <t>B50M</t>
  </si>
  <si>
    <t>B60W</t>
  </si>
  <si>
    <t>B60M</t>
  </si>
  <si>
    <t>CW</t>
  </si>
  <si>
    <t>C50W</t>
  </si>
  <si>
    <t>C50M</t>
  </si>
  <si>
    <t>C60W</t>
  </si>
  <si>
    <t>C60M</t>
  </si>
  <si>
    <t>TW</t>
  </si>
  <si>
    <t>TM</t>
  </si>
  <si>
    <t>T50W</t>
  </si>
  <si>
    <t>T50M</t>
  </si>
  <si>
    <t>T60M</t>
  </si>
  <si>
    <t>LW</t>
  </si>
  <si>
    <t>LM</t>
  </si>
  <si>
    <t>L50W</t>
  </si>
  <si>
    <t>L50M</t>
  </si>
  <si>
    <t>L60W</t>
  </si>
  <si>
    <t>L60M</t>
  </si>
  <si>
    <t>RW</t>
  </si>
  <si>
    <t>RM</t>
  </si>
  <si>
    <t>R50W</t>
  </si>
  <si>
    <t>R50M</t>
  </si>
  <si>
    <t>R60W</t>
  </si>
  <si>
    <t>R60M</t>
  </si>
  <si>
    <t>CM</t>
  </si>
  <si>
    <t>Bosön 2023, 18-19 mars</t>
  </si>
  <si>
    <t>dam</t>
  </si>
  <si>
    <t>recurve under 16 dam</t>
  </si>
  <si>
    <t>recurve under 16 herr</t>
  </si>
  <si>
    <t>barebow under 16 herr</t>
  </si>
  <si>
    <t>barebow under 16 dam</t>
  </si>
  <si>
    <t>compound under 16 dam</t>
  </si>
  <si>
    <t>compound under 16 herr</t>
  </si>
  <si>
    <t>Traditional under 16 herr</t>
  </si>
  <si>
    <t>recurve under 21 dam</t>
  </si>
  <si>
    <t>recurve under 21 herr</t>
  </si>
  <si>
    <t>barebow under 21 dam</t>
  </si>
  <si>
    <t>barebow under 21 herr</t>
  </si>
  <si>
    <t>compound under 21 dam</t>
  </si>
  <si>
    <t>compound under 21 herr</t>
  </si>
  <si>
    <t>Traditional under 21 dam</t>
  </si>
  <si>
    <t>recurve under 13 herr</t>
  </si>
  <si>
    <t>barebow under 13 dam</t>
  </si>
  <si>
    <t>compound under 13 dam</t>
  </si>
  <si>
    <t>recurve under 13 dam</t>
  </si>
  <si>
    <t>Inne-JSM 2023 25-26 mars i Norrköping</t>
  </si>
  <si>
    <t>Longbow under 13 dam</t>
  </si>
  <si>
    <t>Longbow under 13 herr</t>
  </si>
  <si>
    <t>Longbow under 16 dam</t>
  </si>
  <si>
    <t>Longbow under 16 herr</t>
  </si>
  <si>
    <t>Longbow under 21 dam</t>
  </si>
  <si>
    <t>Longbow under 21 herr</t>
  </si>
  <si>
    <t>tävlade i U16</t>
  </si>
  <si>
    <t>barebow under 13 herr</t>
  </si>
  <si>
    <t>compound under 13 herr</t>
  </si>
  <si>
    <t>Traditional under 16 dam</t>
  </si>
  <si>
    <t>Lista för cellverifiering</t>
  </si>
  <si>
    <t>Hkp-resultat</t>
  </si>
  <si>
    <r>
      <rPr>
        <b/>
        <sz val="11"/>
        <color rgb="FF00B050"/>
        <rFont val="Calibri"/>
        <family val="2"/>
        <scheme val="minor"/>
      </rPr>
      <t>J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rgb="FF92D050"/>
        <rFont val="Calibri"/>
        <family val="2"/>
        <scheme val="minor"/>
      </rPr>
      <t>S</t>
    </r>
  </si>
  <si>
    <t>Bosön 2024, 16-17 mars</t>
  </si>
  <si>
    <t>60 i elit samt alla 60</t>
  </si>
  <si>
    <t>RM inkl 50+60 som bara anmält sig i elit</t>
  </si>
  <si>
    <t>BM inkl 50+60 som bara anmält sig i elit</t>
  </si>
  <si>
    <t>60 i elit samt 5 bästa i 60</t>
  </si>
  <si>
    <t>BW inkl 50+60 som bara anmält sig i elit</t>
  </si>
  <si>
    <t>50-anmäld</t>
  </si>
  <si>
    <t>CM inkl 50+60 som bara anmält sig i elit</t>
  </si>
  <si>
    <t>CW inkl 50+60 som bara anmält sig i elit</t>
  </si>
  <si>
    <t>LM inkl 50+60 som bara anmält sig i elit</t>
  </si>
  <si>
    <t>Bästa 5 i 50+60</t>
  </si>
  <si>
    <t>LW inkl 50+60 som bara anmält sig i elit</t>
  </si>
  <si>
    <t>RW inkl 50+60 som bara anmält sig i elit</t>
  </si>
  <si>
    <t>TM inkl 50+60 som bara anmält sig i elit</t>
  </si>
  <si>
    <t>TW inkl 50+60 som bara anmält sig i elit</t>
  </si>
  <si>
    <t>Utgångspunkt är inne-SM  samt gällande svenska rekord</t>
  </si>
  <si>
    <t>Inne-JSM 2024 23-24 mars i Bollnäs</t>
  </si>
  <si>
    <t>BU15W</t>
  </si>
  <si>
    <t>BU15M</t>
  </si>
  <si>
    <t>BU18W</t>
  </si>
  <si>
    <t>BU18M</t>
  </si>
  <si>
    <t>CU15W</t>
  </si>
  <si>
    <t>CU15M</t>
  </si>
  <si>
    <t>CU18W</t>
  </si>
  <si>
    <t>CU18M</t>
  </si>
  <si>
    <t>TU15</t>
  </si>
  <si>
    <t>TU18</t>
  </si>
  <si>
    <t>LU15</t>
  </si>
  <si>
    <t>LU18</t>
  </si>
  <si>
    <t>RU15W</t>
  </si>
  <si>
    <t>RU15M</t>
  </si>
  <si>
    <t>RU18W</t>
  </si>
  <si>
    <t>RU18M</t>
  </si>
  <si>
    <t>2026 Ett</t>
  </si>
  <si>
    <t>2026 Med</t>
  </si>
  <si>
    <t>2027 Med</t>
  </si>
  <si>
    <t>2027 Ett</t>
  </si>
  <si>
    <t>2028 Ett</t>
  </si>
  <si>
    <t>2028 Med</t>
  </si>
  <si>
    <t>TU21M</t>
  </si>
  <si>
    <t>TU21W</t>
  </si>
  <si>
    <t>LU18M</t>
  </si>
  <si>
    <t>Bollnäs 2025, 5 april</t>
  </si>
  <si>
    <t>M</t>
  </si>
  <si>
    <t>Ålder</t>
  </si>
  <si>
    <t>Bara anmäld i elit</t>
  </si>
  <si>
    <t>RW inkl 50+60 som anmält sig i W</t>
  </si>
  <si>
    <t>RM inkl 50+60 som anmält sig i M</t>
  </si>
  <si>
    <t>W</t>
  </si>
  <si>
    <t>T60W</t>
  </si>
  <si>
    <t>recurve under 15 dam</t>
  </si>
  <si>
    <t>recurve under 15 herr</t>
  </si>
  <si>
    <t>Recurve under 18 W</t>
  </si>
  <si>
    <t>Recurve under 18M</t>
  </si>
  <si>
    <t>barebow under 15 dam</t>
  </si>
  <si>
    <t>barebow under 15 herr</t>
  </si>
  <si>
    <t>Barebow under 18W</t>
  </si>
  <si>
    <t>Barebow under 18M</t>
  </si>
  <si>
    <t>compound under 15 dam</t>
  </si>
  <si>
    <t>compound under 15 herr</t>
  </si>
  <si>
    <t>Compound under 18W</t>
  </si>
  <si>
    <t>Compound under 18M</t>
  </si>
  <si>
    <t>Longbow under 15 dam</t>
  </si>
  <si>
    <t>Longbow under 15 herr</t>
  </si>
  <si>
    <t>Longbow under 18W</t>
  </si>
  <si>
    <t>Longbow under 18M</t>
  </si>
  <si>
    <t>Traditional under 15 dam</t>
  </si>
  <si>
    <t>Traditional under 15 herr</t>
  </si>
  <si>
    <t>Traitional under 18 W</t>
  </si>
  <si>
    <t>Traditional under 18M</t>
  </si>
  <si>
    <t>Traditional under 21 herr</t>
  </si>
  <si>
    <t>medel</t>
  </si>
  <si>
    <t>2026-03-01, Karlstads Bågskytteklubb</t>
  </si>
  <si>
    <t>Inne-JSM 2025 22 mars i Stockamöllan</t>
  </si>
  <si>
    <t>Inne-JSM 2026 Nykvarn 4-5 april</t>
  </si>
  <si>
    <t>m</t>
  </si>
  <si>
    <t>rev 2026-04-06</t>
  </si>
  <si>
    <t>Bollnäs 2026, 28-29 mars</t>
  </si>
  <si>
    <t>RM inkl 50+60 som anmält sig i M samt 5 bästa 50+60</t>
  </si>
  <si>
    <t>Bästa 10 i 50+60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</si>
</sst>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0.0"/>
    <numFmt numFmtId="166" formatCode="_-* #,##0\ _k_r_-;\-* #,##0\ _k_r_-;_-* &quot;-&quot;??\ _k_r_-;_-@_-"/>
  </numFmts>
  <fonts count="50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rgb="FF00B0F0"/>
      <name val="Calibri"/>
      <family val="2"/>
      <scheme val="minor"/>
    </font>
    <font>
      <b/>
      <sz val="13"/>
      <name val="Arial"/>
      <family val="2"/>
    </font>
    <font>
      <sz val="18"/>
      <color theme="1"/>
      <name val="Arial Black"/>
      <family val="2"/>
    </font>
    <font>
      <sz val="11"/>
      <color rgb="FFFFFFFF"/>
      <name val="Arial"/>
      <family val="2"/>
    </font>
    <font>
      <sz val="11"/>
      <color rgb="FF333333"/>
      <name val="Arial"/>
      <family val="2"/>
    </font>
    <font>
      <sz val="9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Arial"/>
      <family val="2"/>
    </font>
    <font>
      <b/>
      <sz val="11"/>
      <color theme="0" tint="-0.14999847407452621"/>
      <name val="Calibri"/>
      <family val="2"/>
      <scheme val="minor"/>
    </font>
    <font>
      <sz val="13"/>
      <color theme="0" tint="-0.14999847407452621"/>
      <name val="Arial"/>
      <family val="2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b/>
      <sz val="11"/>
      <color rgb="FF92D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1" fontId="19" fillId="2" borderId="1" xfId="0" applyNumberFormat="1" applyFont="1" applyFill="1" applyBorder="1" applyAlignment="1">
      <alignment horizontal="center"/>
    </xf>
    <xf numFmtId="166" fontId="20" fillId="9" borderId="0" xfId="2" applyNumberFormat="1" applyFont="1" applyFill="1" applyAlignment="1">
      <alignment horizontal="center"/>
    </xf>
    <xf numFmtId="166" fontId="21" fillId="9" borderId="0" xfId="2" applyNumberFormat="1" applyFont="1" applyFill="1" applyAlignment="1">
      <alignment horizontal="center"/>
    </xf>
    <xf numFmtId="2" fontId="30" fillId="9" borderId="0" xfId="0" applyNumberFormat="1" applyFont="1" applyFill="1" applyAlignment="1">
      <alignment horizontal="center"/>
    </xf>
    <xf numFmtId="0" fontId="3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2" borderId="1" xfId="0" applyFont="1" applyFill="1" applyBorder="1"/>
    <xf numFmtId="0" fontId="0" fillId="3" borderId="0" xfId="0" applyFill="1"/>
    <xf numFmtId="0" fontId="15" fillId="3" borderId="0" xfId="0" applyFont="1" applyFill="1"/>
    <xf numFmtId="1" fontId="0" fillId="3" borderId="0" xfId="0" applyNumberFormat="1" applyFill="1"/>
    <xf numFmtId="0" fontId="32" fillId="3" borderId="0" xfId="0" applyFont="1" applyFill="1"/>
    <xf numFmtId="0" fontId="32" fillId="0" borderId="0" xfId="0" applyFont="1"/>
    <xf numFmtId="0" fontId="29" fillId="10" borderId="3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0" fillId="0" borderId="1" xfId="0" applyBorder="1" applyAlignment="1">
      <alignment horizontal="left"/>
    </xf>
    <xf numFmtId="0" fontId="35" fillId="0" borderId="0" xfId="0" applyFont="1" applyAlignment="1">
      <alignment horizontal="right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/>
    </xf>
    <xf numFmtId="1" fontId="9" fillId="11" borderId="0" xfId="0" applyNumberFormat="1" applyFont="1" applyFill="1" applyAlignment="1">
      <alignment horizontal="center"/>
    </xf>
    <xf numFmtId="1" fontId="9" fillId="11" borderId="2" xfId="0" applyNumberFormat="1" applyFont="1" applyFill="1" applyBorder="1" applyAlignment="1">
      <alignment horizontal="center"/>
    </xf>
    <xf numFmtId="1" fontId="15" fillId="11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1" fontId="0" fillId="11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18" fillId="0" borderId="8" xfId="0" applyNumberFormat="1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1" fontId="24" fillId="5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1" fontId="24" fillId="5" borderId="2" xfId="0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26" fillId="5" borderId="0" xfId="0" applyFont="1" applyFill="1" applyAlignment="1">
      <alignment horizontal="center"/>
    </xf>
    <xf numFmtId="1" fontId="26" fillId="5" borderId="0" xfId="0" applyNumberFormat="1" applyFont="1" applyFill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36" fillId="0" borderId="0" xfId="0" applyFont="1"/>
    <xf numFmtId="0" fontId="1" fillId="0" borderId="0" xfId="0" applyFont="1"/>
    <xf numFmtId="0" fontId="10" fillId="0" borderId="0" xfId="0" applyFont="1" applyAlignment="1">
      <alignment horizontal="center"/>
    </xf>
    <xf numFmtId="14" fontId="37" fillId="0" borderId="0" xfId="0" applyNumberFormat="1" applyFont="1"/>
    <xf numFmtId="0" fontId="39" fillId="0" borderId="0" xfId="0" applyFont="1" applyAlignment="1">
      <alignment horizontal="center"/>
    </xf>
    <xf numFmtId="0" fontId="15" fillId="7" borderId="4" xfId="0" applyFont="1" applyFill="1" applyBorder="1"/>
    <xf numFmtId="166" fontId="16" fillId="9" borderId="0" xfId="2" applyNumberFormat="1" applyFont="1" applyFill="1" applyAlignment="1">
      <alignment horizontal="center"/>
    </xf>
    <xf numFmtId="1" fontId="36" fillId="0" borderId="0" xfId="0" applyNumberFormat="1" applyFont="1"/>
    <xf numFmtId="0" fontId="15" fillId="7" borderId="5" xfId="0" applyFont="1" applyFill="1" applyBorder="1"/>
    <xf numFmtId="0" fontId="15" fillId="7" borderId="6" xfId="0" applyFont="1" applyFill="1" applyBorder="1"/>
    <xf numFmtId="0" fontId="15" fillId="8" borderId="5" xfId="0" applyFont="1" applyFill="1" applyBorder="1"/>
    <xf numFmtId="0" fontId="9" fillId="8" borderId="5" xfId="0" applyFont="1" applyFill="1" applyBorder="1"/>
    <xf numFmtId="0" fontId="25" fillId="6" borderId="5" xfId="0" applyFont="1" applyFill="1" applyBorder="1"/>
    <xf numFmtId="0" fontId="38" fillId="0" borderId="0" xfId="0" applyFont="1"/>
    <xf numFmtId="0" fontId="0" fillId="8" borderId="5" xfId="0" applyFill="1" applyBorder="1"/>
    <xf numFmtId="0" fontId="15" fillId="8" borderId="7" xfId="0" applyFont="1" applyFill="1" applyBorder="1"/>
    <xf numFmtId="0" fontId="0" fillId="8" borderId="7" xfId="0" applyFill="1" applyBorder="1"/>
    <xf numFmtId="0" fontId="10" fillId="0" borderId="0" xfId="0" applyFont="1"/>
    <xf numFmtId="0" fontId="16" fillId="0" borderId="0" xfId="0" applyFont="1"/>
    <xf numFmtId="165" fontId="17" fillId="9" borderId="0" xfId="0" applyNumberFormat="1" applyFont="1" applyFill="1" applyAlignment="1">
      <alignment horizontal="center"/>
    </xf>
    <xf numFmtId="1" fontId="26" fillId="13" borderId="0" xfId="0" applyNumberFormat="1" applyFont="1" applyFill="1" applyAlignment="1">
      <alignment horizontal="center"/>
    </xf>
    <xf numFmtId="1" fontId="15" fillId="13" borderId="2" xfId="0" applyNumberFormat="1" applyFont="1" applyFill="1" applyBorder="1" applyAlignment="1">
      <alignment horizontal="center"/>
    </xf>
    <xf numFmtId="1" fontId="15" fillId="14" borderId="0" xfId="0" applyNumberFormat="1" applyFont="1" applyFill="1" applyAlignment="1">
      <alignment horizontal="center"/>
    </xf>
    <xf numFmtId="0" fontId="15" fillId="14" borderId="0" xfId="0" applyFont="1" applyFill="1" applyAlignment="1">
      <alignment horizontal="center"/>
    </xf>
    <xf numFmtId="0" fontId="0" fillId="13" borderId="0" xfId="0" applyFill="1"/>
    <xf numFmtId="0" fontId="0" fillId="14" borderId="0" xfId="0" applyFill="1"/>
    <xf numFmtId="0" fontId="0" fillId="15" borderId="0" xfId="0" applyFill="1"/>
    <xf numFmtId="0" fontId="40" fillId="0" borderId="0" xfId="0" applyFont="1"/>
    <xf numFmtId="0" fontId="40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/>
    <xf numFmtId="0" fontId="28" fillId="0" borderId="0" xfId="0" applyFont="1" applyAlignment="1">
      <alignment vertical="center" wrapText="1"/>
    </xf>
    <xf numFmtId="0" fontId="7" fillId="0" borderId="0" xfId="0" applyFont="1"/>
    <xf numFmtId="0" fontId="0" fillId="2" borderId="0" xfId="0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" fontId="7" fillId="11" borderId="0" xfId="0" applyNumberFormat="1" applyFont="1" applyFill="1" applyAlignment="1">
      <alignment horizontal="center"/>
    </xf>
    <xf numFmtId="0" fontId="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4" borderId="0" xfId="0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1" fontId="15" fillId="3" borderId="0" xfId="0" applyNumberFormat="1" applyFont="1" applyFill="1" applyAlignment="1">
      <alignment horizontal="center"/>
    </xf>
    <xf numFmtId="1" fontId="24" fillId="3" borderId="0" xfId="0" applyNumberFormat="1" applyFont="1" applyFill="1" applyAlignment="1">
      <alignment horizontal="center"/>
    </xf>
    <xf numFmtId="0" fontId="24" fillId="0" borderId="0" xfId="0" applyFont="1"/>
    <xf numFmtId="0" fontId="27" fillId="0" borderId="0" xfId="0" applyFont="1"/>
    <xf numFmtId="0" fontId="42" fillId="0" borderId="0" xfId="0" applyFont="1"/>
    <xf numFmtId="0" fontId="15" fillId="2" borderId="0" xfId="0" applyFont="1" applyFill="1"/>
    <xf numFmtId="1" fontId="24" fillId="12" borderId="0" xfId="0" applyNumberFormat="1" applyFont="1" applyFill="1" applyAlignment="1">
      <alignment horizontal="center"/>
    </xf>
    <xf numFmtId="1" fontId="24" fillId="12" borderId="2" xfId="0" applyNumberFormat="1" applyFont="1" applyFill="1" applyBorder="1" applyAlignment="1">
      <alignment horizontal="center"/>
    </xf>
    <xf numFmtId="1" fontId="26" fillId="12" borderId="0" xfId="0" applyNumberFormat="1" applyFont="1" applyFill="1" applyAlignment="1">
      <alignment horizontal="center"/>
    </xf>
    <xf numFmtId="0" fontId="42" fillId="2" borderId="0" xfId="0" applyFont="1" applyFill="1"/>
    <xf numFmtId="0" fontId="40" fillId="2" borderId="0" xfId="0" applyFont="1" applyFill="1"/>
    <xf numFmtId="0" fontId="27" fillId="2" borderId="0" xfId="0" applyFont="1" applyFill="1"/>
    <xf numFmtId="0" fontId="7" fillId="2" borderId="0" xfId="0" applyFont="1" applyFill="1"/>
    <xf numFmtId="0" fontId="24" fillId="2" borderId="0" xfId="0" applyFont="1" applyFill="1"/>
    <xf numFmtId="0" fontId="1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9" fillId="9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16" borderId="0" xfId="0" applyFont="1" applyFill="1"/>
    <xf numFmtId="0" fontId="9" fillId="17" borderId="0" xfId="0" applyFont="1" applyFill="1"/>
    <xf numFmtId="0" fontId="9" fillId="9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16" borderId="2" xfId="0" applyFont="1" applyFill="1" applyBorder="1"/>
    <xf numFmtId="0" fontId="9" fillId="17" borderId="2" xfId="0" applyFont="1" applyFill="1" applyBorder="1"/>
    <xf numFmtId="166" fontId="9" fillId="9" borderId="0" xfId="2" applyNumberFormat="1" applyFont="1" applyFill="1" applyAlignment="1">
      <alignment horizontal="center"/>
    </xf>
    <xf numFmtId="166" fontId="9" fillId="9" borderId="2" xfId="2" applyNumberFormat="1" applyFont="1" applyFill="1" applyBorder="1" applyAlignment="1">
      <alignment horizontal="center"/>
    </xf>
    <xf numFmtId="166" fontId="20" fillId="9" borderId="2" xfId="2" applyNumberFormat="1" applyFont="1" applyFill="1" applyBorder="1" applyAlignment="1">
      <alignment horizontal="center"/>
    </xf>
    <xf numFmtId="166" fontId="21" fillId="9" borderId="2" xfId="2" applyNumberFormat="1" applyFont="1" applyFill="1" applyBorder="1" applyAlignment="1">
      <alignment horizontal="center"/>
    </xf>
    <xf numFmtId="165" fontId="17" fillId="9" borderId="2" xfId="0" applyNumberFormat="1" applyFont="1" applyFill="1" applyBorder="1" applyAlignment="1">
      <alignment horizontal="center"/>
    </xf>
    <xf numFmtId="2" fontId="30" fillId="9" borderId="2" xfId="0" applyNumberFormat="1" applyFont="1" applyFill="1" applyBorder="1" applyAlignment="1">
      <alignment horizontal="center"/>
    </xf>
    <xf numFmtId="1" fontId="36" fillId="0" borderId="2" xfId="0" applyNumberFormat="1" applyFont="1" applyBorder="1"/>
    <xf numFmtId="0" fontId="26" fillId="0" borderId="0" xfId="0" applyFont="1"/>
    <xf numFmtId="1" fontId="9" fillId="7" borderId="0" xfId="0" applyNumberFormat="1" applyFont="1" applyFill="1"/>
    <xf numFmtId="1" fontId="9" fillId="7" borderId="2" xfId="0" applyNumberFormat="1" applyFont="1" applyFill="1" applyBorder="1"/>
    <xf numFmtId="0" fontId="15" fillId="14" borderId="0" xfId="0" applyFont="1" applyFill="1"/>
    <xf numFmtId="0" fontId="44" fillId="0" borderId="0" xfId="0" applyFont="1"/>
    <xf numFmtId="0" fontId="26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15" fillId="0" borderId="1" xfId="0" applyFont="1" applyBorder="1"/>
    <xf numFmtId="0" fontId="25" fillId="0" borderId="1" xfId="0" applyFont="1" applyBorder="1"/>
    <xf numFmtId="0" fontId="47" fillId="0" borderId="0" xfId="0" applyFont="1"/>
    <xf numFmtId="1" fontId="9" fillId="16" borderId="0" xfId="0" applyNumberFormat="1" applyFont="1" applyFill="1"/>
    <xf numFmtId="0" fontId="15" fillId="9" borderId="0" xfId="0" applyFont="1" applyFill="1" applyAlignment="1">
      <alignment horizontal="center"/>
    </xf>
    <xf numFmtId="166" fontId="15" fillId="9" borderId="0" xfId="2" applyNumberFormat="1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1" fontId="15" fillId="7" borderId="0" xfId="0" applyNumberFormat="1" applyFont="1" applyFill="1"/>
    <xf numFmtId="0" fontId="15" fillId="16" borderId="0" xfId="0" applyFont="1" applyFill="1"/>
    <xf numFmtId="1" fontId="15" fillId="16" borderId="0" xfId="0" applyNumberFormat="1" applyFont="1" applyFill="1"/>
    <xf numFmtId="0" fontId="15" fillId="17" borderId="0" xfId="0" applyFont="1" applyFill="1"/>
    <xf numFmtId="1" fontId="9" fillId="16" borderId="2" xfId="0" applyNumberFormat="1" applyFont="1" applyFill="1" applyBorder="1"/>
    <xf numFmtId="0" fontId="15" fillId="15" borderId="5" xfId="0" applyFont="1" applyFill="1" applyBorder="1"/>
    <xf numFmtId="1" fontId="26" fillId="15" borderId="0" xfId="0" applyNumberFormat="1" applyFont="1" applyFill="1" applyAlignment="1">
      <alignment horizontal="center"/>
    </xf>
    <xf numFmtId="0" fontId="15" fillId="18" borderId="0" xfId="0" applyFont="1" applyFill="1" applyAlignment="1">
      <alignment horizontal="center"/>
    </xf>
    <xf numFmtId="0" fontId="9" fillId="3" borderId="0" xfId="0" applyFont="1" applyFill="1"/>
    <xf numFmtId="0" fontId="9" fillId="4" borderId="0" xfId="0" applyFont="1" applyFill="1"/>
    <xf numFmtId="0" fontId="15" fillId="4" borderId="0" xfId="0" applyFont="1" applyFill="1"/>
    <xf numFmtId="0" fontId="9" fillId="5" borderId="0" xfId="0" applyFont="1" applyFill="1"/>
    <xf numFmtId="0" fontId="15" fillId="5" borderId="0" xfId="0" applyFont="1" applyFill="1"/>
    <xf numFmtId="0" fontId="9" fillId="3" borderId="2" xfId="0" applyFont="1" applyFill="1" applyBorder="1"/>
    <xf numFmtId="0" fontId="9" fillId="4" borderId="2" xfId="0" applyFont="1" applyFill="1" applyBorder="1"/>
    <xf numFmtId="0" fontId="9" fillId="5" borderId="2" xfId="0" applyFont="1" applyFill="1" applyBorder="1"/>
    <xf numFmtId="1" fontId="48" fillId="13" borderId="0" xfId="0" applyNumberFormat="1" applyFont="1" applyFill="1" applyAlignment="1">
      <alignment horizontal="center"/>
    </xf>
    <xf numFmtId="166" fontId="18" fillId="0" borderId="9" xfId="0" applyNumberFormat="1" applyFont="1" applyBorder="1" applyAlignment="1">
      <alignment horizontal="center"/>
    </xf>
    <xf numFmtId="1" fontId="19" fillId="2" borderId="10" xfId="0" applyNumberFormat="1" applyFont="1" applyFill="1" applyBorder="1" applyAlignment="1">
      <alignment horizontal="center"/>
    </xf>
    <xf numFmtId="166" fontId="18" fillId="0" borderId="11" xfId="0" applyNumberFormat="1" applyFont="1" applyBorder="1" applyAlignment="1">
      <alignment horizontal="center"/>
    </xf>
    <xf numFmtId="166" fontId="16" fillId="9" borderId="2" xfId="2" applyNumberFormat="1" applyFont="1" applyFill="1" applyBorder="1" applyAlignment="1">
      <alignment horizontal="center"/>
    </xf>
    <xf numFmtId="0" fontId="40" fillId="5" borderId="0" xfId="0" applyFont="1" applyFill="1"/>
    <xf numFmtId="0" fontId="7" fillId="5" borderId="0" xfId="0" applyFont="1" applyFill="1"/>
    <xf numFmtId="0" fontId="24" fillId="5" borderId="0" xfId="0" applyFont="1" applyFill="1"/>
    <xf numFmtId="0" fontId="47" fillId="5" borderId="0" xfId="0" applyFont="1" applyFill="1"/>
    <xf numFmtId="0" fontId="49" fillId="5" borderId="0" xfId="0" applyFont="1" applyFill="1"/>
    <xf numFmtId="0" fontId="0" fillId="5" borderId="0" xfId="0" applyFill="1"/>
    <xf numFmtId="0" fontId="24" fillId="8" borderId="0" xfId="0" applyFont="1" applyFill="1"/>
    <xf numFmtId="0" fontId="49" fillId="8" borderId="0" xfId="0" applyFont="1" applyFill="1"/>
    <xf numFmtId="0" fontId="7" fillId="8" borderId="0" xfId="0" applyFont="1" applyFill="1"/>
    <xf numFmtId="0" fontId="40" fillId="8" borderId="0" xfId="0" applyFont="1" applyFill="1"/>
    <xf numFmtId="1" fontId="9" fillId="17" borderId="0" xfId="0" applyNumberFormat="1" applyFont="1" applyFill="1"/>
    <xf numFmtId="1" fontId="15" fillId="17" borderId="0" xfId="0" applyNumberFormat="1" applyFont="1" applyFill="1"/>
    <xf numFmtId="0" fontId="0" fillId="9" borderId="0" xfId="0" applyFill="1"/>
    <xf numFmtId="0" fontId="24" fillId="9" borderId="0" xfId="0" applyFont="1" applyFill="1"/>
    <xf numFmtId="0" fontId="7" fillId="9" borderId="0" xfId="0" applyFont="1" applyFill="1"/>
    <xf numFmtId="0" fontId="26" fillId="9" borderId="0" xfId="0" applyFont="1" applyFill="1"/>
    <xf numFmtId="0" fontId="7" fillId="17" borderId="0" xfId="0" applyFont="1" applyFill="1"/>
    <xf numFmtId="1" fontId="7" fillId="17" borderId="0" xfId="0" applyNumberFormat="1" applyFont="1" applyFill="1"/>
    <xf numFmtId="0" fontId="0" fillId="19" borderId="0" xfId="0" applyFill="1"/>
    <xf numFmtId="0" fontId="24" fillId="19" borderId="0" xfId="0" applyFont="1" applyFill="1"/>
    <xf numFmtId="0" fontId="7" fillId="19" borderId="0" xfId="0" applyFont="1" applyFill="1"/>
    <xf numFmtId="0" fontId="26" fillId="19" borderId="0" xfId="0" applyFont="1" applyFill="1"/>
    <xf numFmtId="1" fontId="9" fillId="3" borderId="0" xfId="0" applyNumberFormat="1" applyFont="1" applyFill="1"/>
    <xf numFmtId="1" fontId="9" fillId="3" borderId="2" xfId="0" applyNumberFormat="1" applyFont="1" applyFill="1" applyBorder="1"/>
    <xf numFmtId="1" fontId="15" fillId="3" borderId="0" xfId="0" applyNumberFormat="1" applyFont="1" applyFill="1"/>
    <xf numFmtId="0" fontId="7" fillId="3" borderId="0" xfId="0" applyFont="1" applyFill="1"/>
    <xf numFmtId="1" fontId="7" fillId="3" borderId="0" xfId="0" applyNumberFormat="1" applyFont="1" applyFill="1"/>
    <xf numFmtId="0" fontId="49" fillId="19" borderId="0" xfId="0" applyFont="1" applyFill="1"/>
    <xf numFmtId="0" fontId="40" fillId="19" borderId="0" xfId="0" applyFont="1" applyFill="1"/>
  </cellXfs>
  <cellStyles count="3">
    <cellStyle name="Hyperlänk" xfId="1" builtinId="8"/>
    <cellStyle name="Normal" xfId="0" builtinId="0"/>
    <cellStyle name="Tusental" xfId="2" builtinId="3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worldarchery.org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worldarchery.org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://worldarchery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747993</xdr:colOff>
      <xdr:row>2</xdr:row>
      <xdr:rowOff>47625</xdr:rowOff>
    </xdr:from>
    <xdr:to>
      <xdr:col>5</xdr:col>
      <xdr:colOff>352425</xdr:colOff>
      <xdr:row>2</xdr:row>
      <xdr:rowOff>100854</xdr:rowOff>
    </xdr:to>
    <xdr:cxnSp macro="">
      <xdr:nvCxnSpPr>
        <xdr:cNvPr id="2" name="Rak pilkoppling 1">
          <a:extLst>
            <a:ext uri="{FF2B5EF4-FFF2-40B4-BE49-F238E27FC236}">
              <a16:creationId xmlns:a16="http://schemas.microsoft.com/office/drawing/2014/main" id="{B6FF3058-BD44-4937-ABF0-F4970A0974BE}"/>
            </a:ext>
          </a:extLst>
        </xdr:cNvPr>
        <xdr:cNvCxnSpPr/>
      </xdr:nvCxnSpPr>
      <xdr:spPr>
        <a:xfrm flipH="1">
          <a:off x="4357968" y="590550"/>
          <a:ext cx="356907" cy="53229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5</xdr:col>
      <xdr:colOff>361950</xdr:colOff>
      <xdr:row>1</xdr:row>
      <xdr:rowOff>66676</xdr:rowOff>
    </xdr:from>
    <xdr:to>
      <xdr:col>7</xdr:col>
      <xdr:colOff>390525</xdr:colOff>
      <xdr:row>2</xdr:row>
      <xdr:rowOff>152401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C4677DB5-0668-4F91-90EE-FA1AC31613EA}"/>
            </a:ext>
          </a:extLst>
        </xdr:cNvPr>
        <xdr:cNvSpPr txBox="1"/>
      </xdr:nvSpPr>
      <xdr:spPr>
        <a:xfrm>
          <a:off x="4724400" y="409576"/>
          <a:ext cx="1247775" cy="285750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1. Skriv antal pilar</a:t>
          </a:r>
        </a:p>
      </xdr:txBody>
    </xdr:sp>
    <xdr:clientData/>
  </xdr:twoCellAnchor>
  <xdr:twoCellAnchor>
    <xdr:from>
      <xdr:col>6</xdr:col>
      <xdr:colOff>323850</xdr:colOff>
      <xdr:row>18</xdr:row>
      <xdr:rowOff>114300</xdr:rowOff>
    </xdr:from>
    <xdr:to>
      <xdr:col>9</xdr:col>
      <xdr:colOff>323850</xdr:colOff>
      <xdr:row>27</xdr:row>
      <xdr:rowOff>57150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7C696D3E-7FD6-49D1-B00D-DD9393F202DC}"/>
            </a:ext>
          </a:extLst>
        </xdr:cNvPr>
        <xdr:cNvSpPr txBox="1"/>
      </xdr:nvSpPr>
      <xdr:spPr>
        <a:xfrm>
          <a:off x="5219700" y="3143250"/>
          <a:ext cx="1828800" cy="1657350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3. Läs av placeringen som jämförs med övriga. Om du vill få ut en resultatlista med enbart de som skjutit. Kopiera hela tabellen under rubrikraden och klistra in värdena i bladet "ev. summeringsblad".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600077</xdr:colOff>
      <xdr:row>27</xdr:row>
      <xdr:rowOff>57150</xdr:rowOff>
    </xdr:from>
    <xdr:to>
      <xdr:col>6</xdr:col>
      <xdr:colOff>323850</xdr:colOff>
      <xdr:row>29</xdr:row>
      <xdr:rowOff>117100</xdr:rowOff>
    </xdr:to>
    <xdr:cxnSp macro="">
      <xdr:nvCxnSpPr>
        <xdr:cNvPr id="6" name="Rak pilkoppling 5">
          <a:extLst>
            <a:ext uri="{FF2B5EF4-FFF2-40B4-BE49-F238E27FC236}">
              <a16:creationId xmlns:a16="http://schemas.microsoft.com/office/drawing/2014/main" id="{4653CEE3-3ACD-4FB7-8CBF-46F116E0F823}"/>
            </a:ext>
          </a:extLst>
        </xdr:cNvPr>
        <xdr:cNvCxnSpPr/>
      </xdr:nvCxnSpPr>
      <xdr:spPr>
        <a:xfrm flipH="1">
          <a:off x="4886327" y="4800600"/>
          <a:ext cx="333373" cy="44095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6</xdr:col>
      <xdr:colOff>409575</xdr:colOff>
      <xdr:row>3</xdr:row>
      <xdr:rowOff>28574</xdr:rowOff>
    </xdr:from>
    <xdr:to>
      <xdr:col>9</xdr:col>
      <xdr:colOff>276225</xdr:colOff>
      <xdr:row>5</xdr:row>
      <xdr:rowOff>114299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06144ED6-DB47-426F-A1BC-493DA8915378}"/>
            </a:ext>
          </a:extLst>
        </xdr:cNvPr>
        <xdr:cNvSpPr txBox="1"/>
      </xdr:nvSpPr>
      <xdr:spPr>
        <a:xfrm>
          <a:off x="5305425" y="790574"/>
          <a:ext cx="1695450" cy="638175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2. Skriv skytt och skjutresultatet på rätt rad efter rätt klass.</a:t>
          </a:r>
        </a:p>
      </xdr:txBody>
    </xdr:sp>
    <xdr:clientData/>
  </xdr:twoCellAnchor>
  <xdr:twoCellAnchor>
    <xdr:from>
      <xdr:col>2</xdr:col>
      <xdr:colOff>1343025</xdr:colOff>
      <xdr:row>3</xdr:row>
      <xdr:rowOff>347662</xdr:rowOff>
    </xdr:from>
    <xdr:to>
      <xdr:col>6</xdr:col>
      <xdr:colOff>409575</xdr:colOff>
      <xdr:row>4</xdr:row>
      <xdr:rowOff>28575</xdr:rowOff>
    </xdr:to>
    <xdr:cxnSp macro="">
      <xdr:nvCxnSpPr>
        <xdr:cNvPr id="10" name="Rak pilkoppling 9">
          <a:extLst>
            <a:ext uri="{FF2B5EF4-FFF2-40B4-BE49-F238E27FC236}">
              <a16:creationId xmlns:a16="http://schemas.microsoft.com/office/drawing/2014/main" id="{D719A32D-6280-465A-A855-5E3434E49ADB}"/>
            </a:ext>
          </a:extLst>
        </xdr:cNvPr>
        <xdr:cNvCxnSpPr>
          <a:stCxn id="9" idx="1"/>
        </xdr:cNvCxnSpPr>
      </xdr:nvCxnSpPr>
      <xdr:spPr>
        <a:xfrm flipH="1">
          <a:off x="2428875" y="1109662"/>
          <a:ext cx="2876550" cy="42863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6</xdr:col>
      <xdr:colOff>409575</xdr:colOff>
      <xdr:row>6</xdr:row>
      <xdr:rowOff>85726</xdr:rowOff>
    </xdr:from>
    <xdr:to>
      <xdr:col>9</xdr:col>
      <xdr:colOff>266700</xdr:colOff>
      <xdr:row>13</xdr:row>
      <xdr:rowOff>19050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B1C3817B-2F82-4274-A2AC-7FE04C1CB630}"/>
            </a:ext>
          </a:extLst>
        </xdr:cNvPr>
        <xdr:cNvSpPr txBox="1"/>
      </xdr:nvSpPr>
      <xdr:spPr>
        <a:xfrm>
          <a:off x="5305425" y="1590676"/>
          <a:ext cx="1685925" cy="1266824"/>
        </a:xfrm>
        <a:prstGeom prst="rect">
          <a:avLst/>
        </a:prstGeom>
        <a:solidFill>
          <a:sysClr val="window" lastClr="FFFFFF">
            <a:lumMod val="85000"/>
          </a:sysClr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Saknas det rader att skriva på? Infoga ny rad under rätt klass och kopiera ner formelfälten för "Hkp-resultat" och "Placering".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352423</xdr:colOff>
      <xdr:row>4</xdr:row>
      <xdr:rowOff>190499</xdr:rowOff>
    </xdr:from>
    <xdr:to>
      <xdr:col>9</xdr:col>
      <xdr:colOff>352423</xdr:colOff>
      <xdr:row>17</xdr:row>
      <xdr:rowOff>19050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5EA9BD6-216C-4F1F-A92C-8B33346A1A88}"/>
            </a:ext>
          </a:extLst>
        </xdr:cNvPr>
        <xdr:cNvSpPr txBox="1"/>
      </xdr:nvSpPr>
      <xdr:spPr>
        <a:xfrm>
          <a:off x="5486398" y="723899"/>
          <a:ext cx="1828800" cy="2305051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4. Klistra in hela tabellen, enbart som värden efter klick i ruta A6.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Placera markören i placeringskolumnen och sortera A-Ö. Skyttarna kommer nu i rangordning.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Ta bort överflödiga rader.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Skriv ut resultatlistan.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85725</xdr:colOff>
      <xdr:row>6</xdr:row>
      <xdr:rowOff>76200</xdr:rowOff>
    </xdr:from>
    <xdr:to>
      <xdr:col>6</xdr:col>
      <xdr:colOff>333375</xdr:colOff>
      <xdr:row>6</xdr:row>
      <xdr:rowOff>114301</xdr:rowOff>
    </xdr:to>
    <xdr:cxnSp macro="">
      <xdr:nvCxnSpPr>
        <xdr:cNvPr id="3" name="Rak pilkoppling 2">
          <a:extLst>
            <a:ext uri="{FF2B5EF4-FFF2-40B4-BE49-F238E27FC236}">
              <a16:creationId xmlns:a16="http://schemas.microsoft.com/office/drawing/2014/main" id="{A46237CE-ECB2-4A17-91D0-647BDCDFA83F}"/>
            </a:ext>
          </a:extLst>
        </xdr:cNvPr>
        <xdr:cNvCxnSpPr/>
      </xdr:nvCxnSpPr>
      <xdr:spPr>
        <a:xfrm flipH="1" flipV="1">
          <a:off x="4610100" y="990600"/>
          <a:ext cx="857250" cy="38101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413</xdr:row>
      <xdr:rowOff>0</xdr:rowOff>
    </xdr:from>
    <xdr:to>
      <xdr:col>1</xdr:col>
      <xdr:colOff>47625</xdr:colOff>
      <xdr:row>415</xdr:row>
      <xdr:rowOff>0</xdr:rowOff>
    </xdr:to>
    <xdr:sp macro="" textlink="">
      <xdr:nvSpPr>
        <xdr:cNvPr id="8193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A112B-59BB-4FDA-8B62-F82EC5A579E9}"/>
            </a:ext>
          </a:extLst>
        </xdr:cNvPr>
        <xdr:cNvSpPr>
          <a:spLocks noChangeAspect="1" noChangeArrowheads="1"/>
        </xdr:cNvSpPr>
      </xdr:nvSpPr>
      <xdr:spPr bwMode="auto">
        <a:xfrm>
          <a:off x="0" y="788670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245</xdr:row>
      <xdr:rowOff>0</xdr:rowOff>
    </xdr:from>
    <xdr:to>
      <xdr:col>1</xdr:col>
      <xdr:colOff>180975</xdr:colOff>
      <xdr:row>247</xdr:row>
      <xdr:rowOff>0</xdr:rowOff>
    </xdr:to>
    <xdr:sp macro="" textlink="">
      <xdr:nvSpPr>
        <xdr:cNvPr id="9217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9F0D5-6821-49BC-8F11-A900C2E0B14F}"/>
            </a:ext>
          </a:extLst>
        </xdr:cNvPr>
        <xdr:cNvSpPr>
          <a:spLocks noChangeAspect="1" noChangeArrowheads="1"/>
        </xdr:cNvSpPr>
      </xdr:nvSpPr>
      <xdr:spPr bwMode="auto">
        <a:xfrm>
          <a:off x="0" y="467868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447</xdr:row>
      <xdr:rowOff>0</xdr:rowOff>
    </xdr:from>
    <xdr:to>
      <xdr:col>1</xdr:col>
      <xdr:colOff>161925</xdr:colOff>
      <xdr:row>449</xdr:row>
      <xdr:rowOff>0</xdr:rowOff>
    </xdr:to>
    <xdr:sp macro="" textlink="">
      <xdr:nvSpPr>
        <xdr:cNvPr id="6145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AB7BD-912E-4D38-B3F7-04BBD5860DF7}"/>
            </a:ext>
          </a:extLst>
        </xdr:cNvPr>
        <xdr:cNvSpPr>
          <a:spLocks noChangeAspect="1" noChangeArrowheads="1"/>
        </xdr:cNvSpPr>
      </xdr:nvSpPr>
      <xdr:spPr bwMode="auto">
        <a:xfrm>
          <a:off x="0" y="829818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at.bagskytte.se/Archer/Details/2494804" TargetMode="External"/><Relationship Id="rId299" Type="http://schemas.openxmlformats.org/officeDocument/2006/relationships/hyperlink" Target="https://resultat.bagskytte.se/Archer/Details/608873" TargetMode="External"/><Relationship Id="rId21" Type="http://schemas.openxmlformats.org/officeDocument/2006/relationships/hyperlink" Target="https://resultat.bagskytte.se/Archer/Details/3196765" TargetMode="External"/><Relationship Id="rId63" Type="http://schemas.openxmlformats.org/officeDocument/2006/relationships/hyperlink" Target="https://resultat.bagskytte.se/Archer/Details/2447541" TargetMode="External"/><Relationship Id="rId159" Type="http://schemas.openxmlformats.org/officeDocument/2006/relationships/hyperlink" Target="https://resultat.bagskytte.se/Archer/Details/1097466" TargetMode="External"/><Relationship Id="rId324" Type="http://schemas.openxmlformats.org/officeDocument/2006/relationships/hyperlink" Target="https://resultat.bagskytte.se/Archer/Details/1470780" TargetMode="External"/><Relationship Id="rId366" Type="http://schemas.openxmlformats.org/officeDocument/2006/relationships/hyperlink" Target="https://resultat.bagskytte.se/Archer/Details/398532" TargetMode="External"/><Relationship Id="rId170" Type="http://schemas.openxmlformats.org/officeDocument/2006/relationships/hyperlink" Target="https://resultat.bagskytte.se/Archer/Details/1754233" TargetMode="External"/><Relationship Id="rId226" Type="http://schemas.openxmlformats.org/officeDocument/2006/relationships/hyperlink" Target="https://resultat.bagskytte.se/Archer/Details/538797" TargetMode="External"/><Relationship Id="rId268" Type="http://schemas.openxmlformats.org/officeDocument/2006/relationships/hyperlink" Target="https://resultat.bagskytte.se/Archer/Details/2122348" TargetMode="External"/><Relationship Id="rId32" Type="http://schemas.openxmlformats.org/officeDocument/2006/relationships/hyperlink" Target="https://resultat.bagskytte.se/Archer/Details/126968" TargetMode="External"/><Relationship Id="rId74" Type="http://schemas.openxmlformats.org/officeDocument/2006/relationships/hyperlink" Target="https://resultat.bagskytte.se/Archer/Details/1749814" TargetMode="External"/><Relationship Id="rId128" Type="http://schemas.openxmlformats.org/officeDocument/2006/relationships/hyperlink" Target="https://resultat.bagskytte.se/Archer/Details/964703" TargetMode="External"/><Relationship Id="rId335" Type="http://schemas.openxmlformats.org/officeDocument/2006/relationships/hyperlink" Target="https://resultat.bagskytte.se/Archer/Details/404602" TargetMode="External"/><Relationship Id="rId377" Type="http://schemas.openxmlformats.org/officeDocument/2006/relationships/hyperlink" Target="https://resultat.bagskytte.se/Archer/Details/153260" TargetMode="External"/><Relationship Id="rId5" Type="http://schemas.openxmlformats.org/officeDocument/2006/relationships/hyperlink" Target="https://resultat.bagskytte.se/Archer/Details/190271" TargetMode="External"/><Relationship Id="rId181" Type="http://schemas.openxmlformats.org/officeDocument/2006/relationships/hyperlink" Target="https://resultat.bagskytte.se/Archer/Details/2394402" TargetMode="External"/><Relationship Id="rId237" Type="http://schemas.openxmlformats.org/officeDocument/2006/relationships/hyperlink" Target="https://resultat.bagskytte.se/Archer/Details/4302927" TargetMode="External"/><Relationship Id="rId279" Type="http://schemas.openxmlformats.org/officeDocument/2006/relationships/hyperlink" Target="https://resultat.bagskytte.se/Archer/Details/1939113" TargetMode="External"/><Relationship Id="rId43" Type="http://schemas.openxmlformats.org/officeDocument/2006/relationships/hyperlink" Target="https://resultat.bagskytte.se/Archer/Details/129825" TargetMode="External"/><Relationship Id="rId139" Type="http://schemas.openxmlformats.org/officeDocument/2006/relationships/hyperlink" Target="https://resultat.bagskytte.se/Archer/Details/2354189" TargetMode="External"/><Relationship Id="rId290" Type="http://schemas.openxmlformats.org/officeDocument/2006/relationships/hyperlink" Target="https://resultat.bagskytte.se/Archer/Details/1190400" TargetMode="External"/><Relationship Id="rId304" Type="http://schemas.openxmlformats.org/officeDocument/2006/relationships/hyperlink" Target="https://resultat.bagskytte.se/Archer/Details/128664" TargetMode="External"/><Relationship Id="rId346" Type="http://schemas.openxmlformats.org/officeDocument/2006/relationships/hyperlink" Target="https://resultat.bagskytte.se/Archer/Details/126954" TargetMode="External"/><Relationship Id="rId388" Type="http://schemas.openxmlformats.org/officeDocument/2006/relationships/drawing" Target="../drawings/drawing3.xml"/><Relationship Id="rId85" Type="http://schemas.openxmlformats.org/officeDocument/2006/relationships/hyperlink" Target="https://resultat.bagskytte.se/Archer/Details/1741319" TargetMode="External"/><Relationship Id="rId150" Type="http://schemas.openxmlformats.org/officeDocument/2006/relationships/hyperlink" Target="https://resultat.bagskytte.se/Archer/Details/933498" TargetMode="External"/><Relationship Id="rId192" Type="http://schemas.openxmlformats.org/officeDocument/2006/relationships/hyperlink" Target="https://resultat.bagskytte.se/Archer/Details/584745" TargetMode="External"/><Relationship Id="rId206" Type="http://schemas.openxmlformats.org/officeDocument/2006/relationships/hyperlink" Target="https://resultat.bagskytte.se/Archer/Details/130338" TargetMode="External"/><Relationship Id="rId248" Type="http://schemas.openxmlformats.org/officeDocument/2006/relationships/hyperlink" Target="https://resultat.bagskytte.se/Archer/Details/3949346" TargetMode="External"/><Relationship Id="rId12" Type="http://schemas.openxmlformats.org/officeDocument/2006/relationships/hyperlink" Target="https://resultat.bagskytte.se/Archer/Details/372594" TargetMode="External"/><Relationship Id="rId108" Type="http://schemas.openxmlformats.org/officeDocument/2006/relationships/hyperlink" Target="https://resultat.bagskytte.se/Archer/Details/4099929" TargetMode="External"/><Relationship Id="rId315" Type="http://schemas.openxmlformats.org/officeDocument/2006/relationships/hyperlink" Target="https://resultat.bagskytte.se/Archer/Details/130429" TargetMode="External"/><Relationship Id="rId357" Type="http://schemas.openxmlformats.org/officeDocument/2006/relationships/hyperlink" Target="https://resultat.bagskytte.se/Archer/Details/1544036" TargetMode="External"/><Relationship Id="rId54" Type="http://schemas.openxmlformats.org/officeDocument/2006/relationships/hyperlink" Target="https://resultat.bagskytte.se/Archer/Details/1393337" TargetMode="External"/><Relationship Id="rId96" Type="http://schemas.openxmlformats.org/officeDocument/2006/relationships/hyperlink" Target="https://resultat.bagskytte.se/Archer/Details/1646779" TargetMode="External"/><Relationship Id="rId161" Type="http://schemas.openxmlformats.org/officeDocument/2006/relationships/hyperlink" Target="https://resultat.bagskytte.se/Archer/Details/2800616" TargetMode="External"/><Relationship Id="rId217" Type="http://schemas.openxmlformats.org/officeDocument/2006/relationships/hyperlink" Target="https://resultat.bagskytte.se/Archer/Details/809784" TargetMode="External"/><Relationship Id="rId259" Type="http://schemas.openxmlformats.org/officeDocument/2006/relationships/hyperlink" Target="https://resultat.bagskytte.se/Archer/Details/609858" TargetMode="External"/><Relationship Id="rId23" Type="http://schemas.openxmlformats.org/officeDocument/2006/relationships/hyperlink" Target="https://resultat.bagskytte.se/Archer/Details/398551" TargetMode="External"/><Relationship Id="rId119" Type="http://schemas.openxmlformats.org/officeDocument/2006/relationships/hyperlink" Target="https://resultat.bagskytte.se/Archer/Details/1930441" TargetMode="External"/><Relationship Id="rId270" Type="http://schemas.openxmlformats.org/officeDocument/2006/relationships/hyperlink" Target="https://resultat.bagskytte.se/Archer/Details/659808" TargetMode="External"/><Relationship Id="rId326" Type="http://schemas.openxmlformats.org/officeDocument/2006/relationships/hyperlink" Target="https://resultat.bagskytte.se/Archer/Details/2074100" TargetMode="External"/><Relationship Id="rId65" Type="http://schemas.openxmlformats.org/officeDocument/2006/relationships/hyperlink" Target="https://resultat.bagskytte.se/Archer/Details/2129986" TargetMode="External"/><Relationship Id="rId130" Type="http://schemas.openxmlformats.org/officeDocument/2006/relationships/hyperlink" Target="https://resultat.bagskytte.se/Archer/Details/1572169" TargetMode="External"/><Relationship Id="rId368" Type="http://schemas.openxmlformats.org/officeDocument/2006/relationships/hyperlink" Target="https://resultat.bagskytte.se/Archer/Details/129772" TargetMode="External"/><Relationship Id="rId172" Type="http://schemas.openxmlformats.org/officeDocument/2006/relationships/hyperlink" Target="https://resultat.bagskytte.se/Archer/Details/1101363" TargetMode="External"/><Relationship Id="rId228" Type="http://schemas.openxmlformats.org/officeDocument/2006/relationships/hyperlink" Target="https://resultat.bagskytte.se/Archer/Details/1718680" TargetMode="External"/><Relationship Id="rId281" Type="http://schemas.openxmlformats.org/officeDocument/2006/relationships/hyperlink" Target="https://resultat.bagskytte.se/Archer/Details/1601524" TargetMode="External"/><Relationship Id="rId337" Type="http://schemas.openxmlformats.org/officeDocument/2006/relationships/hyperlink" Target="https://resultat.bagskytte.se/Archer/Details/3252599" TargetMode="External"/><Relationship Id="rId34" Type="http://schemas.openxmlformats.org/officeDocument/2006/relationships/hyperlink" Target="https://resultat.bagskytte.se/Archer/Details/4155921" TargetMode="External"/><Relationship Id="rId76" Type="http://schemas.openxmlformats.org/officeDocument/2006/relationships/hyperlink" Target="https://resultat.bagskytte.se/Archer/Details/977609" TargetMode="External"/><Relationship Id="rId141" Type="http://schemas.openxmlformats.org/officeDocument/2006/relationships/hyperlink" Target="https://resultat.bagskytte.se/Archer/Details/180980" TargetMode="External"/><Relationship Id="rId379" Type="http://schemas.openxmlformats.org/officeDocument/2006/relationships/hyperlink" Target="https://resultat.bagskytte.se/Archer/Details/8483" TargetMode="External"/><Relationship Id="rId7" Type="http://schemas.openxmlformats.org/officeDocument/2006/relationships/hyperlink" Target="https://resultat.bagskytte.se/Archer/Details/3234078" TargetMode="External"/><Relationship Id="rId183" Type="http://schemas.openxmlformats.org/officeDocument/2006/relationships/hyperlink" Target="https://resultat.bagskytte.se/Archer/Details/127792" TargetMode="External"/><Relationship Id="rId239" Type="http://schemas.openxmlformats.org/officeDocument/2006/relationships/hyperlink" Target="https://resultat.bagskytte.se/Archer/Details/3003440" TargetMode="External"/><Relationship Id="rId250" Type="http://schemas.openxmlformats.org/officeDocument/2006/relationships/hyperlink" Target="https://resultat.bagskytte.se/Archer/Details/1604671" TargetMode="External"/><Relationship Id="rId292" Type="http://schemas.openxmlformats.org/officeDocument/2006/relationships/hyperlink" Target="https://resultat.bagskytte.se/Archer/Details/1602054" TargetMode="External"/><Relationship Id="rId306" Type="http://schemas.openxmlformats.org/officeDocument/2006/relationships/hyperlink" Target="https://resultat.bagskytte.se/Archer/Details/711886" TargetMode="External"/><Relationship Id="rId45" Type="http://schemas.openxmlformats.org/officeDocument/2006/relationships/hyperlink" Target="https://resultat.bagskytte.se/Archer/Details/785974" TargetMode="External"/><Relationship Id="rId87" Type="http://schemas.openxmlformats.org/officeDocument/2006/relationships/hyperlink" Target="https://resultat.bagskytte.se/Archer/Details/129952" TargetMode="External"/><Relationship Id="rId110" Type="http://schemas.openxmlformats.org/officeDocument/2006/relationships/hyperlink" Target="https://resultat.bagskytte.se/Archer/Details/128041" TargetMode="External"/><Relationship Id="rId348" Type="http://schemas.openxmlformats.org/officeDocument/2006/relationships/hyperlink" Target="https://resultat.bagskytte.se/Archer/Details/578072" TargetMode="External"/><Relationship Id="rId152" Type="http://schemas.openxmlformats.org/officeDocument/2006/relationships/hyperlink" Target="https://resultat.bagskytte.se/Archer/Details/1557046" TargetMode="External"/><Relationship Id="rId194" Type="http://schemas.openxmlformats.org/officeDocument/2006/relationships/hyperlink" Target="https://resultat.bagskytte.se/Archer/Details/2981567" TargetMode="External"/><Relationship Id="rId208" Type="http://schemas.openxmlformats.org/officeDocument/2006/relationships/hyperlink" Target="https://resultat.bagskytte.se/Archer/Details/547233" TargetMode="External"/><Relationship Id="rId261" Type="http://schemas.openxmlformats.org/officeDocument/2006/relationships/hyperlink" Target="https://resultat.bagskytte.se/Archer/Details/1674965" TargetMode="External"/><Relationship Id="rId14" Type="http://schemas.openxmlformats.org/officeDocument/2006/relationships/hyperlink" Target="https://resultat.bagskytte.se/Archer/Details/1620409" TargetMode="External"/><Relationship Id="rId56" Type="http://schemas.openxmlformats.org/officeDocument/2006/relationships/hyperlink" Target="https://resultat.bagskytte.se/Archer/Details/3088252" TargetMode="External"/><Relationship Id="rId317" Type="http://schemas.openxmlformats.org/officeDocument/2006/relationships/hyperlink" Target="https://resultat.bagskytte.se/Archer/Details/1449317" TargetMode="External"/><Relationship Id="rId359" Type="http://schemas.openxmlformats.org/officeDocument/2006/relationships/hyperlink" Target="https://resultat.bagskytte.se/Archer/Details/1575766" TargetMode="External"/><Relationship Id="rId98" Type="http://schemas.openxmlformats.org/officeDocument/2006/relationships/hyperlink" Target="https://resultat.bagskytte.se/Archer/Details/129943" TargetMode="External"/><Relationship Id="rId121" Type="http://schemas.openxmlformats.org/officeDocument/2006/relationships/hyperlink" Target="https://resultat.bagskytte.se/Archer/Details/903551" TargetMode="External"/><Relationship Id="rId163" Type="http://schemas.openxmlformats.org/officeDocument/2006/relationships/hyperlink" Target="https://resultat.bagskytte.se/Archer/Details/610798" TargetMode="External"/><Relationship Id="rId219" Type="http://schemas.openxmlformats.org/officeDocument/2006/relationships/hyperlink" Target="https://resultat.bagskytte.se/Archer/Details/4263741" TargetMode="External"/><Relationship Id="rId370" Type="http://schemas.openxmlformats.org/officeDocument/2006/relationships/hyperlink" Target="https://resultat.bagskytte.se/Archer/Details/130026" TargetMode="External"/><Relationship Id="rId230" Type="http://schemas.openxmlformats.org/officeDocument/2006/relationships/hyperlink" Target="https://resultat.bagskytte.se/Archer/Details/740586" TargetMode="External"/><Relationship Id="rId25" Type="http://schemas.openxmlformats.org/officeDocument/2006/relationships/hyperlink" Target="https://resultat.bagskytte.se/Archer/Details/741172" TargetMode="External"/><Relationship Id="rId67" Type="http://schemas.openxmlformats.org/officeDocument/2006/relationships/hyperlink" Target="https://resultat.bagskytte.se/Archer/Details/3373389" TargetMode="External"/><Relationship Id="rId272" Type="http://schemas.openxmlformats.org/officeDocument/2006/relationships/hyperlink" Target="https://resultat.bagskytte.se/Archer/Details/2390178" TargetMode="External"/><Relationship Id="rId328" Type="http://schemas.openxmlformats.org/officeDocument/2006/relationships/hyperlink" Target="https://resultat.bagskytte.se/Archer/Details/111696" TargetMode="External"/><Relationship Id="rId132" Type="http://schemas.openxmlformats.org/officeDocument/2006/relationships/hyperlink" Target="https://resultat.bagskytte.se/Archer/Details/127900" TargetMode="External"/><Relationship Id="rId174" Type="http://schemas.openxmlformats.org/officeDocument/2006/relationships/hyperlink" Target="https://resultat.bagskytte.se/Archer/Details/584740" TargetMode="External"/><Relationship Id="rId381" Type="http://schemas.openxmlformats.org/officeDocument/2006/relationships/hyperlink" Target="https://resultat.bagskytte.se/Archer/Details/128403" TargetMode="External"/><Relationship Id="rId241" Type="http://schemas.openxmlformats.org/officeDocument/2006/relationships/hyperlink" Target="https://resultat.bagskytte.se/Archer/Details/1254367" TargetMode="External"/><Relationship Id="rId36" Type="http://schemas.openxmlformats.org/officeDocument/2006/relationships/hyperlink" Target="https://resultat.bagskytte.se/Archer/Details/2569548" TargetMode="External"/><Relationship Id="rId283" Type="http://schemas.openxmlformats.org/officeDocument/2006/relationships/hyperlink" Target="https://resultat.bagskytte.se/Archer/Details/1209826" TargetMode="External"/><Relationship Id="rId339" Type="http://schemas.openxmlformats.org/officeDocument/2006/relationships/hyperlink" Target="https://resultat.bagskytte.se/Archer/Details/264933" TargetMode="External"/><Relationship Id="rId78" Type="http://schemas.openxmlformats.org/officeDocument/2006/relationships/hyperlink" Target="https://resultat.bagskytte.se/Archer/Details/3839524" TargetMode="External"/><Relationship Id="rId101" Type="http://schemas.openxmlformats.org/officeDocument/2006/relationships/hyperlink" Target="https://resultat.bagskytte.se/Archer/Details/398522" TargetMode="External"/><Relationship Id="rId143" Type="http://schemas.openxmlformats.org/officeDocument/2006/relationships/hyperlink" Target="https://resultat.bagskytte.se/Archer/Details/663790" TargetMode="External"/><Relationship Id="rId185" Type="http://schemas.openxmlformats.org/officeDocument/2006/relationships/hyperlink" Target="https://resultat.bagskytte.se/Archer/Details/1671175" TargetMode="External"/><Relationship Id="rId350" Type="http://schemas.openxmlformats.org/officeDocument/2006/relationships/hyperlink" Target="https://resultat.bagskytte.se/Archer/Details/452563" TargetMode="External"/><Relationship Id="rId9" Type="http://schemas.openxmlformats.org/officeDocument/2006/relationships/hyperlink" Target="https://resultat.bagskytte.se/Archer/Details/2120475" TargetMode="External"/><Relationship Id="rId210" Type="http://schemas.openxmlformats.org/officeDocument/2006/relationships/hyperlink" Target="https://resultat.bagskytte.se/Archer/Details/2176019" TargetMode="External"/><Relationship Id="rId252" Type="http://schemas.openxmlformats.org/officeDocument/2006/relationships/hyperlink" Target="https://resultat.bagskytte.se/Archer/Details/4166761" TargetMode="External"/><Relationship Id="rId294" Type="http://schemas.openxmlformats.org/officeDocument/2006/relationships/hyperlink" Target="https://resultat.bagskytte.se/Archer/Details/130100" TargetMode="External"/><Relationship Id="rId308" Type="http://schemas.openxmlformats.org/officeDocument/2006/relationships/hyperlink" Target="https://resultat.bagskytte.se/Archer/Details/229602" TargetMode="External"/><Relationship Id="rId47" Type="http://schemas.openxmlformats.org/officeDocument/2006/relationships/hyperlink" Target="https://resultat.bagskytte.se/Archer/Details/1193470" TargetMode="External"/><Relationship Id="rId68" Type="http://schemas.openxmlformats.org/officeDocument/2006/relationships/hyperlink" Target="https://resultat.bagskytte.se/Archer/Details/3647990" TargetMode="External"/><Relationship Id="rId89" Type="http://schemas.openxmlformats.org/officeDocument/2006/relationships/hyperlink" Target="https://resultat.bagskytte.se/Archer/Details/127219" TargetMode="External"/><Relationship Id="rId112" Type="http://schemas.openxmlformats.org/officeDocument/2006/relationships/hyperlink" Target="https://resultat.bagskytte.se/Archer/Details/1044609" TargetMode="External"/><Relationship Id="rId133" Type="http://schemas.openxmlformats.org/officeDocument/2006/relationships/hyperlink" Target="https://resultat.bagskytte.se/Archer/Details/612352" TargetMode="External"/><Relationship Id="rId154" Type="http://schemas.openxmlformats.org/officeDocument/2006/relationships/hyperlink" Target="https://resultat.bagskytte.se/Archer/Details/1814087" TargetMode="External"/><Relationship Id="rId175" Type="http://schemas.openxmlformats.org/officeDocument/2006/relationships/hyperlink" Target="https://resultat.bagskytte.se/Archer/Details/492453" TargetMode="External"/><Relationship Id="rId340" Type="http://schemas.openxmlformats.org/officeDocument/2006/relationships/hyperlink" Target="https://resultat.bagskytte.se/Archer/Details/1097483" TargetMode="External"/><Relationship Id="rId361" Type="http://schemas.openxmlformats.org/officeDocument/2006/relationships/hyperlink" Target="https://resultat.bagskytte.se/Archer/Details/2176009" TargetMode="External"/><Relationship Id="rId196" Type="http://schemas.openxmlformats.org/officeDocument/2006/relationships/hyperlink" Target="https://resultat.bagskytte.se/Archer/Details/2824592" TargetMode="External"/><Relationship Id="rId200" Type="http://schemas.openxmlformats.org/officeDocument/2006/relationships/hyperlink" Target="https://resultat.bagskytte.se/Archer/Details/130477" TargetMode="External"/><Relationship Id="rId382" Type="http://schemas.openxmlformats.org/officeDocument/2006/relationships/hyperlink" Target="https://resultat.bagskytte.se/Archer/Details/1568870" TargetMode="External"/><Relationship Id="rId16" Type="http://schemas.openxmlformats.org/officeDocument/2006/relationships/hyperlink" Target="https://resultat.bagskytte.se/Archer/Details/1831583" TargetMode="External"/><Relationship Id="rId221" Type="http://schemas.openxmlformats.org/officeDocument/2006/relationships/hyperlink" Target="https://resultat.bagskytte.se/Archer/Details/4497377" TargetMode="External"/><Relationship Id="rId242" Type="http://schemas.openxmlformats.org/officeDocument/2006/relationships/hyperlink" Target="https://resultat.bagskytte.se/Archer/Details/4302922" TargetMode="External"/><Relationship Id="rId263" Type="http://schemas.openxmlformats.org/officeDocument/2006/relationships/hyperlink" Target="https://resultat.bagskytte.se/Archer/Details/4239819" TargetMode="External"/><Relationship Id="rId284" Type="http://schemas.openxmlformats.org/officeDocument/2006/relationships/hyperlink" Target="https://resultat.bagskytte.se/Archer/Details/2754551" TargetMode="External"/><Relationship Id="rId319" Type="http://schemas.openxmlformats.org/officeDocument/2006/relationships/hyperlink" Target="https://resultat.bagskytte.se/Archer/Details/372604" TargetMode="External"/><Relationship Id="rId37" Type="http://schemas.openxmlformats.org/officeDocument/2006/relationships/hyperlink" Target="https://resultat.bagskytte.se/Archer/Details/421962" TargetMode="External"/><Relationship Id="rId58" Type="http://schemas.openxmlformats.org/officeDocument/2006/relationships/hyperlink" Target="https://resultat.bagskytte.se/Archer/Details/130401" TargetMode="External"/><Relationship Id="rId79" Type="http://schemas.openxmlformats.org/officeDocument/2006/relationships/hyperlink" Target="https://resultat.bagskytte.se/Archer/Details/130288" TargetMode="External"/><Relationship Id="rId102" Type="http://schemas.openxmlformats.org/officeDocument/2006/relationships/hyperlink" Target="https://resultat.bagskytte.se/Archer/Details/1791642" TargetMode="External"/><Relationship Id="rId123" Type="http://schemas.openxmlformats.org/officeDocument/2006/relationships/hyperlink" Target="https://resultat.bagskytte.se/Archer/Details/587882" TargetMode="External"/><Relationship Id="rId144" Type="http://schemas.openxmlformats.org/officeDocument/2006/relationships/hyperlink" Target="https://resultat.bagskytte.se/Archer/Details/837574" TargetMode="External"/><Relationship Id="rId330" Type="http://schemas.openxmlformats.org/officeDocument/2006/relationships/hyperlink" Target="https://resultat.bagskytte.se/Archer/Details/3288834" TargetMode="External"/><Relationship Id="rId90" Type="http://schemas.openxmlformats.org/officeDocument/2006/relationships/hyperlink" Target="https://resultat.bagskytte.se/Archer/Details/130104" TargetMode="External"/><Relationship Id="rId165" Type="http://schemas.openxmlformats.org/officeDocument/2006/relationships/hyperlink" Target="https://resultat.bagskytte.se/Archer/Details/2566659" TargetMode="External"/><Relationship Id="rId186" Type="http://schemas.openxmlformats.org/officeDocument/2006/relationships/hyperlink" Target="https://resultat.bagskytte.se/Archer/Details/398529" TargetMode="External"/><Relationship Id="rId351" Type="http://schemas.openxmlformats.org/officeDocument/2006/relationships/hyperlink" Target="https://resultat.bagskytte.se/Archer/Details/127020" TargetMode="External"/><Relationship Id="rId372" Type="http://schemas.openxmlformats.org/officeDocument/2006/relationships/hyperlink" Target="https://resultat.bagskytte.se/Archer/Details/128221" TargetMode="External"/><Relationship Id="rId211" Type="http://schemas.openxmlformats.org/officeDocument/2006/relationships/hyperlink" Target="https://resultat.bagskytte.se/Archer/Details/1097486" TargetMode="External"/><Relationship Id="rId232" Type="http://schemas.openxmlformats.org/officeDocument/2006/relationships/hyperlink" Target="https://resultat.bagskytte.se/Archer/Details/2985373" TargetMode="External"/><Relationship Id="rId253" Type="http://schemas.openxmlformats.org/officeDocument/2006/relationships/hyperlink" Target="https://resultat.bagskytte.se/Archer/Details/1356300" TargetMode="External"/><Relationship Id="rId274" Type="http://schemas.openxmlformats.org/officeDocument/2006/relationships/hyperlink" Target="https://resultat.bagskytte.se/Archer/Details/128539" TargetMode="External"/><Relationship Id="rId295" Type="http://schemas.openxmlformats.org/officeDocument/2006/relationships/hyperlink" Target="https://resultat.bagskytte.se/Archer/Details/127340" TargetMode="External"/><Relationship Id="rId309" Type="http://schemas.openxmlformats.org/officeDocument/2006/relationships/hyperlink" Target="https://resultat.bagskytte.se/Archer/Details/800763" TargetMode="External"/><Relationship Id="rId27" Type="http://schemas.openxmlformats.org/officeDocument/2006/relationships/hyperlink" Target="https://resultat.bagskytte.se/Archer/Details/326414" TargetMode="External"/><Relationship Id="rId48" Type="http://schemas.openxmlformats.org/officeDocument/2006/relationships/hyperlink" Target="https://resultat.bagskytte.se/Archer/Details/2547638" TargetMode="External"/><Relationship Id="rId69" Type="http://schemas.openxmlformats.org/officeDocument/2006/relationships/hyperlink" Target="https://resultat.bagskytte.se/Archer/Details/3550376" TargetMode="External"/><Relationship Id="rId113" Type="http://schemas.openxmlformats.org/officeDocument/2006/relationships/hyperlink" Target="https://resultat.bagskytte.se/Archer/Details/975775" TargetMode="External"/><Relationship Id="rId134" Type="http://schemas.openxmlformats.org/officeDocument/2006/relationships/hyperlink" Target="https://resultat.bagskytte.se/Archer/Details/130378" TargetMode="External"/><Relationship Id="rId320" Type="http://schemas.openxmlformats.org/officeDocument/2006/relationships/hyperlink" Target="https://resultat.bagskytte.se/Archer/Details/857368" TargetMode="External"/><Relationship Id="rId80" Type="http://schemas.openxmlformats.org/officeDocument/2006/relationships/hyperlink" Target="https://resultat.bagskytte.se/Archer/Details/105624" TargetMode="External"/><Relationship Id="rId155" Type="http://schemas.openxmlformats.org/officeDocument/2006/relationships/hyperlink" Target="https://resultat.bagskytte.se/Archer/Details/130000" TargetMode="External"/><Relationship Id="rId176" Type="http://schemas.openxmlformats.org/officeDocument/2006/relationships/hyperlink" Target="https://resultat.bagskytte.se/Archer/Details/398478" TargetMode="External"/><Relationship Id="rId197" Type="http://schemas.openxmlformats.org/officeDocument/2006/relationships/hyperlink" Target="https://resultat.bagskytte.se/Archer/Details/1097461" TargetMode="External"/><Relationship Id="rId341" Type="http://schemas.openxmlformats.org/officeDocument/2006/relationships/hyperlink" Target="https://resultat.bagskytte.se/Archer/Details/128251" TargetMode="External"/><Relationship Id="rId362" Type="http://schemas.openxmlformats.org/officeDocument/2006/relationships/hyperlink" Target="https://resultat.bagskytte.se/Archer/Details/1615729" TargetMode="External"/><Relationship Id="rId383" Type="http://schemas.openxmlformats.org/officeDocument/2006/relationships/hyperlink" Target="https://resultat.bagskytte.se/Archer/Details/831047" TargetMode="External"/><Relationship Id="rId201" Type="http://schemas.openxmlformats.org/officeDocument/2006/relationships/hyperlink" Target="https://resultat.bagskytte.se/Archer/Details/128270" TargetMode="External"/><Relationship Id="rId222" Type="http://schemas.openxmlformats.org/officeDocument/2006/relationships/hyperlink" Target="https://resultat.bagskytte.se/Archer/Details/128287" TargetMode="External"/><Relationship Id="rId243" Type="http://schemas.openxmlformats.org/officeDocument/2006/relationships/hyperlink" Target="https://resultat.bagskytte.se/Archer/Details/2929852" TargetMode="External"/><Relationship Id="rId264" Type="http://schemas.openxmlformats.org/officeDocument/2006/relationships/hyperlink" Target="https://resultat.bagskytte.se/Archer/Details/855856" TargetMode="External"/><Relationship Id="rId285" Type="http://schemas.openxmlformats.org/officeDocument/2006/relationships/hyperlink" Target="https://resultat.bagskytte.se/Archer/Details/2546415" TargetMode="External"/><Relationship Id="rId17" Type="http://schemas.openxmlformats.org/officeDocument/2006/relationships/hyperlink" Target="https://resultat.bagskytte.se/Archer/Details/857369" TargetMode="External"/><Relationship Id="rId38" Type="http://schemas.openxmlformats.org/officeDocument/2006/relationships/hyperlink" Target="https://resultat.bagskytte.se/Archer/Details/413787" TargetMode="External"/><Relationship Id="rId59" Type="http://schemas.openxmlformats.org/officeDocument/2006/relationships/hyperlink" Target="https://resultat.bagskytte.se/Archer/Details/127379" TargetMode="External"/><Relationship Id="rId103" Type="http://schemas.openxmlformats.org/officeDocument/2006/relationships/hyperlink" Target="https://resultat.bagskytte.se/Archer/Details/4010839" TargetMode="External"/><Relationship Id="rId124" Type="http://schemas.openxmlformats.org/officeDocument/2006/relationships/hyperlink" Target="https://resultat.bagskytte.se/Archer/Details/437910" TargetMode="External"/><Relationship Id="rId310" Type="http://schemas.openxmlformats.org/officeDocument/2006/relationships/hyperlink" Target="https://resultat.bagskytte.se/Archer/Details/1430983" TargetMode="External"/><Relationship Id="rId70" Type="http://schemas.openxmlformats.org/officeDocument/2006/relationships/hyperlink" Target="https://resultat.bagskytte.se/Archer/Details/2080840" TargetMode="External"/><Relationship Id="rId91" Type="http://schemas.openxmlformats.org/officeDocument/2006/relationships/hyperlink" Target="https://resultat.bagskytte.se/Archer/Details/2756821" TargetMode="External"/><Relationship Id="rId145" Type="http://schemas.openxmlformats.org/officeDocument/2006/relationships/hyperlink" Target="https://resultat.bagskytte.se/Archer/Details/1224872" TargetMode="External"/><Relationship Id="rId166" Type="http://schemas.openxmlformats.org/officeDocument/2006/relationships/hyperlink" Target="https://resultat.bagskytte.se/Archer/Details/750429" TargetMode="External"/><Relationship Id="rId187" Type="http://schemas.openxmlformats.org/officeDocument/2006/relationships/hyperlink" Target="https://resultat.bagskytte.se/Archer/Details/353952" TargetMode="External"/><Relationship Id="rId331" Type="http://schemas.openxmlformats.org/officeDocument/2006/relationships/hyperlink" Target="https://resultat.bagskytte.se/Archer/Details/2358071" TargetMode="External"/><Relationship Id="rId352" Type="http://schemas.openxmlformats.org/officeDocument/2006/relationships/hyperlink" Target="https://resultat.bagskytte.se/Archer/Details/1097477" TargetMode="External"/><Relationship Id="rId373" Type="http://schemas.openxmlformats.org/officeDocument/2006/relationships/hyperlink" Target="https://resultat.bagskytte.se/Archer/Details/2496" TargetMode="External"/><Relationship Id="rId1" Type="http://schemas.openxmlformats.org/officeDocument/2006/relationships/hyperlink" Target="https://resultat.bagskytte.se/Event/Result?eventId=285&amp;sort=AverageArrows&amp;sortdir=ASC" TargetMode="External"/><Relationship Id="rId212" Type="http://schemas.openxmlformats.org/officeDocument/2006/relationships/hyperlink" Target="https://resultat.bagskytte.se/Archer/Details/1132947" TargetMode="External"/><Relationship Id="rId233" Type="http://schemas.openxmlformats.org/officeDocument/2006/relationships/hyperlink" Target="https://resultat.bagskytte.se/Archer/Details/2240524" TargetMode="External"/><Relationship Id="rId254" Type="http://schemas.openxmlformats.org/officeDocument/2006/relationships/hyperlink" Target="https://resultat.bagskytte.se/Archer/Details/2397543" TargetMode="External"/><Relationship Id="rId28" Type="http://schemas.openxmlformats.org/officeDocument/2006/relationships/hyperlink" Target="https://resultat.bagskytte.se/Archer/Details/309310" TargetMode="External"/><Relationship Id="rId49" Type="http://schemas.openxmlformats.org/officeDocument/2006/relationships/hyperlink" Target="https://resultat.bagskytte.se/Archer/Details/495530" TargetMode="External"/><Relationship Id="rId114" Type="http://schemas.openxmlformats.org/officeDocument/2006/relationships/hyperlink" Target="https://resultat.bagskytte.se/Archer/Details/975778" TargetMode="External"/><Relationship Id="rId275" Type="http://schemas.openxmlformats.org/officeDocument/2006/relationships/hyperlink" Target="https://resultat.bagskytte.se/Archer/Details/3844104" TargetMode="External"/><Relationship Id="rId296" Type="http://schemas.openxmlformats.org/officeDocument/2006/relationships/hyperlink" Target="https://resultat.bagskytte.se/Archer/Details/743455" TargetMode="External"/><Relationship Id="rId300" Type="http://schemas.openxmlformats.org/officeDocument/2006/relationships/hyperlink" Target="https://resultat.bagskytte.se/Archer/Details/130458" TargetMode="External"/><Relationship Id="rId60" Type="http://schemas.openxmlformats.org/officeDocument/2006/relationships/hyperlink" Target="https://resultat.bagskytte.se/Archer/Details/129560" TargetMode="External"/><Relationship Id="rId81" Type="http://schemas.openxmlformats.org/officeDocument/2006/relationships/hyperlink" Target="https://resultat.bagskytte.se/Archer/Details/2945634" TargetMode="External"/><Relationship Id="rId135" Type="http://schemas.openxmlformats.org/officeDocument/2006/relationships/hyperlink" Target="https://resultat.bagskytte.se/Archer/Details/130381" TargetMode="External"/><Relationship Id="rId156" Type="http://schemas.openxmlformats.org/officeDocument/2006/relationships/hyperlink" Target="https://resultat.bagskytte.se/Archer/Details/4505537" TargetMode="External"/><Relationship Id="rId177" Type="http://schemas.openxmlformats.org/officeDocument/2006/relationships/hyperlink" Target="https://resultat.bagskytte.se/Archer/Details/129925" TargetMode="External"/><Relationship Id="rId198" Type="http://schemas.openxmlformats.org/officeDocument/2006/relationships/hyperlink" Target="https://resultat.bagskytte.se/Archer/Details/1979059" TargetMode="External"/><Relationship Id="rId321" Type="http://schemas.openxmlformats.org/officeDocument/2006/relationships/hyperlink" Target="https://resultat.bagskytte.se/Archer/Details/538327" TargetMode="External"/><Relationship Id="rId342" Type="http://schemas.openxmlformats.org/officeDocument/2006/relationships/hyperlink" Target="https://resultat.bagskytte.se/Archer/Details/1100831" TargetMode="External"/><Relationship Id="rId363" Type="http://schemas.openxmlformats.org/officeDocument/2006/relationships/hyperlink" Target="https://resultat.bagskytte.se/Archer/Details/1790403" TargetMode="External"/><Relationship Id="rId384" Type="http://schemas.openxmlformats.org/officeDocument/2006/relationships/hyperlink" Target="https://resultat.bagskytte.se/Archer/Details/1073575" TargetMode="External"/><Relationship Id="rId202" Type="http://schemas.openxmlformats.org/officeDocument/2006/relationships/hyperlink" Target="https://resultat.bagskytte.se/Archer/Details/2457101" TargetMode="External"/><Relationship Id="rId223" Type="http://schemas.openxmlformats.org/officeDocument/2006/relationships/hyperlink" Target="https://resultat.bagskytte.se/Archer/Details/1574929" TargetMode="External"/><Relationship Id="rId244" Type="http://schemas.openxmlformats.org/officeDocument/2006/relationships/hyperlink" Target="https://resultat.bagskytte.se/Archer/Details/4094619" TargetMode="External"/><Relationship Id="rId18" Type="http://schemas.openxmlformats.org/officeDocument/2006/relationships/hyperlink" Target="https://resultat.bagskytte.se/Archer/Details/869567" TargetMode="External"/><Relationship Id="rId39" Type="http://schemas.openxmlformats.org/officeDocument/2006/relationships/hyperlink" Target="https://resultat.bagskytte.se/Archer/Details/949218" TargetMode="External"/><Relationship Id="rId265" Type="http://schemas.openxmlformats.org/officeDocument/2006/relationships/hyperlink" Target="https://resultat.bagskytte.se/Archer/Details/130065" TargetMode="External"/><Relationship Id="rId286" Type="http://schemas.openxmlformats.org/officeDocument/2006/relationships/hyperlink" Target="https://resultat.bagskytte.se/Archer/Details/1170016" TargetMode="External"/><Relationship Id="rId50" Type="http://schemas.openxmlformats.org/officeDocument/2006/relationships/hyperlink" Target="https://resultat.bagskytte.se/Archer/Details/1591345" TargetMode="External"/><Relationship Id="rId104" Type="http://schemas.openxmlformats.org/officeDocument/2006/relationships/hyperlink" Target="https://resultat.bagskytte.se/Archer/Details/403931" TargetMode="External"/><Relationship Id="rId125" Type="http://schemas.openxmlformats.org/officeDocument/2006/relationships/hyperlink" Target="https://resultat.bagskytte.se/Archer/Details/3289880" TargetMode="External"/><Relationship Id="rId146" Type="http://schemas.openxmlformats.org/officeDocument/2006/relationships/hyperlink" Target="https://resultat.bagskytte.se/Archer/Details/4266134" TargetMode="External"/><Relationship Id="rId167" Type="http://schemas.openxmlformats.org/officeDocument/2006/relationships/hyperlink" Target="https://resultat.bagskytte.se/Archer/Details/279604" TargetMode="External"/><Relationship Id="rId188" Type="http://schemas.openxmlformats.org/officeDocument/2006/relationships/hyperlink" Target="https://resultat.bagskytte.se/Archer/Details/130485" TargetMode="External"/><Relationship Id="rId311" Type="http://schemas.openxmlformats.org/officeDocument/2006/relationships/hyperlink" Target="https://resultat.bagskytte.se/Archer/Details/2037447" TargetMode="External"/><Relationship Id="rId332" Type="http://schemas.openxmlformats.org/officeDocument/2006/relationships/hyperlink" Target="https://resultat.bagskytte.se/Archer/Details/76517" TargetMode="External"/><Relationship Id="rId353" Type="http://schemas.openxmlformats.org/officeDocument/2006/relationships/hyperlink" Target="https://resultat.bagskytte.se/Archer/Details/3284789" TargetMode="External"/><Relationship Id="rId374" Type="http://schemas.openxmlformats.org/officeDocument/2006/relationships/hyperlink" Target="https://resultat.bagskytte.se/Archer/Details/1789430" TargetMode="External"/><Relationship Id="rId71" Type="http://schemas.openxmlformats.org/officeDocument/2006/relationships/hyperlink" Target="https://resultat.bagskytte.se/Archer/Details/123120" TargetMode="External"/><Relationship Id="rId92" Type="http://schemas.openxmlformats.org/officeDocument/2006/relationships/hyperlink" Target="https://resultat.bagskytte.se/Archer/Details/624301" TargetMode="External"/><Relationship Id="rId213" Type="http://schemas.openxmlformats.org/officeDocument/2006/relationships/hyperlink" Target="https://resultat.bagskytte.se/Archer/Details/129841" TargetMode="External"/><Relationship Id="rId234" Type="http://schemas.openxmlformats.org/officeDocument/2006/relationships/hyperlink" Target="https://resultat.bagskytte.se/Archer/Details/550239" TargetMode="External"/><Relationship Id="rId2" Type="http://schemas.openxmlformats.org/officeDocument/2006/relationships/hyperlink" Target="https://resultat.bagskytte.se/Archer/Details/130379" TargetMode="External"/><Relationship Id="rId29" Type="http://schemas.openxmlformats.org/officeDocument/2006/relationships/hyperlink" Target="https://resultat.bagskytte.se/Archer/Details/126965" TargetMode="External"/><Relationship Id="rId255" Type="http://schemas.openxmlformats.org/officeDocument/2006/relationships/hyperlink" Target="https://resultat.bagskytte.se/Archer/Details/1550506" TargetMode="External"/><Relationship Id="rId276" Type="http://schemas.openxmlformats.org/officeDocument/2006/relationships/hyperlink" Target="https://resultat.bagskytte.se/Archer/Details/129775" TargetMode="External"/><Relationship Id="rId297" Type="http://schemas.openxmlformats.org/officeDocument/2006/relationships/hyperlink" Target="https://resultat.bagskytte.se/Archer/Details/2082268" TargetMode="External"/><Relationship Id="rId40" Type="http://schemas.openxmlformats.org/officeDocument/2006/relationships/hyperlink" Target="https://resultat.bagskytte.se/Archer/Details/718359" TargetMode="External"/><Relationship Id="rId115" Type="http://schemas.openxmlformats.org/officeDocument/2006/relationships/hyperlink" Target="https://resultat.bagskytte.se/Archer/Details/1548421" TargetMode="External"/><Relationship Id="rId136" Type="http://schemas.openxmlformats.org/officeDocument/2006/relationships/hyperlink" Target="https://resultat.bagskytte.se/Archer/Details/3853099" TargetMode="External"/><Relationship Id="rId157" Type="http://schemas.openxmlformats.org/officeDocument/2006/relationships/hyperlink" Target="https://resultat.bagskytte.se/Archer/Details/475290" TargetMode="External"/><Relationship Id="rId178" Type="http://schemas.openxmlformats.org/officeDocument/2006/relationships/hyperlink" Target="https://resultat.bagskytte.se/Archer/Details/1177022" TargetMode="External"/><Relationship Id="rId301" Type="http://schemas.openxmlformats.org/officeDocument/2006/relationships/hyperlink" Target="https://resultat.bagskytte.se/Archer/Details/407845" TargetMode="External"/><Relationship Id="rId322" Type="http://schemas.openxmlformats.org/officeDocument/2006/relationships/hyperlink" Target="https://resultat.bagskytte.se/Archer/Details/696785" TargetMode="External"/><Relationship Id="rId343" Type="http://schemas.openxmlformats.org/officeDocument/2006/relationships/hyperlink" Target="https://resultat.bagskytte.se/Archer/Details/370494" TargetMode="External"/><Relationship Id="rId364" Type="http://schemas.openxmlformats.org/officeDocument/2006/relationships/hyperlink" Target="https://resultat.bagskytte.se/Archer/Details/488746" TargetMode="External"/><Relationship Id="rId61" Type="http://schemas.openxmlformats.org/officeDocument/2006/relationships/hyperlink" Target="https://resultat.bagskytte.se/Archer/Details/1452457" TargetMode="External"/><Relationship Id="rId82" Type="http://schemas.openxmlformats.org/officeDocument/2006/relationships/hyperlink" Target="https://resultat.bagskytte.se/Archer/Details/2473545" TargetMode="External"/><Relationship Id="rId199" Type="http://schemas.openxmlformats.org/officeDocument/2006/relationships/hyperlink" Target="https://resultat.bagskytte.se/Archer/Details/1597421" TargetMode="External"/><Relationship Id="rId203" Type="http://schemas.openxmlformats.org/officeDocument/2006/relationships/hyperlink" Target="https://resultat.bagskytte.se/Archer/Details/464402" TargetMode="External"/><Relationship Id="rId385" Type="http://schemas.openxmlformats.org/officeDocument/2006/relationships/hyperlink" Target="https://resultat.bagskytte.se/Archer/Details/1574208" TargetMode="External"/><Relationship Id="rId19" Type="http://schemas.openxmlformats.org/officeDocument/2006/relationships/hyperlink" Target="https://resultat.bagskytte.se/Archer/Details/2901256" TargetMode="External"/><Relationship Id="rId224" Type="http://schemas.openxmlformats.org/officeDocument/2006/relationships/hyperlink" Target="https://resultat.bagskytte.se/Archer/Details/2178531" TargetMode="External"/><Relationship Id="rId245" Type="http://schemas.openxmlformats.org/officeDocument/2006/relationships/hyperlink" Target="https://resultat.bagskytte.se/Archer/Details/740583" TargetMode="External"/><Relationship Id="rId266" Type="http://schemas.openxmlformats.org/officeDocument/2006/relationships/hyperlink" Target="https://resultat.bagskytte.se/Archer/Details/1400747" TargetMode="External"/><Relationship Id="rId287" Type="http://schemas.openxmlformats.org/officeDocument/2006/relationships/hyperlink" Target="https://resultat.bagskytte.se/Archer/Details/1974514" TargetMode="External"/><Relationship Id="rId30" Type="http://schemas.openxmlformats.org/officeDocument/2006/relationships/hyperlink" Target="https://resultat.bagskytte.se/Archer/Details/1092779" TargetMode="External"/><Relationship Id="rId105" Type="http://schemas.openxmlformats.org/officeDocument/2006/relationships/hyperlink" Target="https://resultat.bagskytte.se/Archer/Details/1454084" TargetMode="External"/><Relationship Id="rId126" Type="http://schemas.openxmlformats.org/officeDocument/2006/relationships/hyperlink" Target="https://resultat.bagskytte.se/Archer/Details/2494296" TargetMode="External"/><Relationship Id="rId147" Type="http://schemas.openxmlformats.org/officeDocument/2006/relationships/hyperlink" Target="https://resultat.bagskytte.se/Archer/Details/25294" TargetMode="External"/><Relationship Id="rId168" Type="http://schemas.openxmlformats.org/officeDocument/2006/relationships/hyperlink" Target="https://resultat.bagskytte.se/Archer/Details/2807823" TargetMode="External"/><Relationship Id="rId312" Type="http://schemas.openxmlformats.org/officeDocument/2006/relationships/hyperlink" Target="https://resultat.bagskytte.se/Archer/Details/2366118" TargetMode="External"/><Relationship Id="rId333" Type="http://schemas.openxmlformats.org/officeDocument/2006/relationships/hyperlink" Target="https://resultat.bagskytte.se/Archer/Details/128330" TargetMode="External"/><Relationship Id="rId354" Type="http://schemas.openxmlformats.org/officeDocument/2006/relationships/hyperlink" Target="https://resultat.bagskytte.se/Archer/Details/2587950" TargetMode="External"/><Relationship Id="rId51" Type="http://schemas.openxmlformats.org/officeDocument/2006/relationships/hyperlink" Target="https://resultat.bagskytte.se/Archer/Details/3761819" TargetMode="External"/><Relationship Id="rId72" Type="http://schemas.openxmlformats.org/officeDocument/2006/relationships/hyperlink" Target="https://resultat.bagskytte.se/Archer/Details/2743282" TargetMode="External"/><Relationship Id="rId93" Type="http://schemas.openxmlformats.org/officeDocument/2006/relationships/hyperlink" Target="https://resultat.bagskytte.se/Archer/Details/2018829" TargetMode="External"/><Relationship Id="rId189" Type="http://schemas.openxmlformats.org/officeDocument/2006/relationships/hyperlink" Target="https://resultat.bagskytte.se/Archer/Details/1625389" TargetMode="External"/><Relationship Id="rId375" Type="http://schemas.openxmlformats.org/officeDocument/2006/relationships/hyperlink" Target="https://resultat.bagskytte.se/Archer/Details/130445" TargetMode="External"/><Relationship Id="rId3" Type="http://schemas.openxmlformats.org/officeDocument/2006/relationships/hyperlink" Target="https://resultat.bagskytte.se/Archer/Details/977205" TargetMode="External"/><Relationship Id="rId214" Type="http://schemas.openxmlformats.org/officeDocument/2006/relationships/hyperlink" Target="https://resultat.bagskytte.se/Archer/Details/128613" TargetMode="External"/><Relationship Id="rId235" Type="http://schemas.openxmlformats.org/officeDocument/2006/relationships/hyperlink" Target="https://resultat.bagskytte.se/Archer/Details/1600620" TargetMode="External"/><Relationship Id="rId256" Type="http://schemas.openxmlformats.org/officeDocument/2006/relationships/hyperlink" Target="https://resultat.bagskytte.se/Archer/Details/3568376" TargetMode="External"/><Relationship Id="rId277" Type="http://schemas.openxmlformats.org/officeDocument/2006/relationships/hyperlink" Target="https://resultat.bagskytte.se/Archer/Details/1609194" TargetMode="External"/><Relationship Id="rId298" Type="http://schemas.openxmlformats.org/officeDocument/2006/relationships/hyperlink" Target="https://resultat.bagskytte.se/Archer/Details/1138620" TargetMode="External"/><Relationship Id="rId116" Type="http://schemas.openxmlformats.org/officeDocument/2006/relationships/hyperlink" Target="https://resultat.bagskytte.se/Archer/Details/127025" TargetMode="External"/><Relationship Id="rId137" Type="http://schemas.openxmlformats.org/officeDocument/2006/relationships/hyperlink" Target="https://resultat.bagskytte.se/Archer/Details/374074" TargetMode="External"/><Relationship Id="rId158" Type="http://schemas.openxmlformats.org/officeDocument/2006/relationships/hyperlink" Target="https://resultat.bagskytte.se/Archer/Details/743424" TargetMode="External"/><Relationship Id="rId302" Type="http://schemas.openxmlformats.org/officeDocument/2006/relationships/hyperlink" Target="https://resultat.bagskytte.se/Archer/Details/577660" TargetMode="External"/><Relationship Id="rId323" Type="http://schemas.openxmlformats.org/officeDocument/2006/relationships/hyperlink" Target="https://resultat.bagskytte.se/Archer/Details/1097496" TargetMode="External"/><Relationship Id="rId344" Type="http://schemas.openxmlformats.org/officeDocument/2006/relationships/hyperlink" Target="https://resultat.bagskytte.se/Archer/Details/2334923" TargetMode="External"/><Relationship Id="rId20" Type="http://schemas.openxmlformats.org/officeDocument/2006/relationships/hyperlink" Target="https://resultat.bagskytte.se/Archer/Details/2586" TargetMode="External"/><Relationship Id="rId41" Type="http://schemas.openxmlformats.org/officeDocument/2006/relationships/hyperlink" Target="https://resultat.bagskytte.se/Archer/Details/1609210" TargetMode="External"/><Relationship Id="rId62" Type="http://schemas.openxmlformats.org/officeDocument/2006/relationships/hyperlink" Target="https://resultat.bagskytte.se/Archer/Details/1866162" TargetMode="External"/><Relationship Id="rId83" Type="http://schemas.openxmlformats.org/officeDocument/2006/relationships/hyperlink" Target="https://resultat.bagskytte.se/Archer/Details/1655072" TargetMode="External"/><Relationship Id="rId179" Type="http://schemas.openxmlformats.org/officeDocument/2006/relationships/hyperlink" Target="https://resultat.bagskytte.se/Archer/Details/129553" TargetMode="External"/><Relationship Id="rId365" Type="http://schemas.openxmlformats.org/officeDocument/2006/relationships/hyperlink" Target="https://resultat.bagskytte.se/Archer/Details/755824" TargetMode="External"/><Relationship Id="rId386" Type="http://schemas.openxmlformats.org/officeDocument/2006/relationships/hyperlink" Target="https://resultat.bagskytte.se/Archer/Details/3057035" TargetMode="External"/><Relationship Id="rId190" Type="http://schemas.openxmlformats.org/officeDocument/2006/relationships/hyperlink" Target="https://resultat.bagskytte.se/Archer/Details/464225" TargetMode="External"/><Relationship Id="rId204" Type="http://schemas.openxmlformats.org/officeDocument/2006/relationships/hyperlink" Target="https://resultat.bagskytte.se/Archer/Details/129438" TargetMode="External"/><Relationship Id="rId225" Type="http://schemas.openxmlformats.org/officeDocument/2006/relationships/hyperlink" Target="https://resultat.bagskytte.se/Archer/Details/567141" TargetMode="External"/><Relationship Id="rId246" Type="http://schemas.openxmlformats.org/officeDocument/2006/relationships/hyperlink" Target="https://resultat.bagskytte.se/Archer/Details/2924869" TargetMode="External"/><Relationship Id="rId267" Type="http://schemas.openxmlformats.org/officeDocument/2006/relationships/hyperlink" Target="https://resultat.bagskytte.se/Archer/Details/4187622" TargetMode="External"/><Relationship Id="rId288" Type="http://schemas.openxmlformats.org/officeDocument/2006/relationships/hyperlink" Target="https://resultat.bagskytte.se/Archer/Details/554539" TargetMode="External"/><Relationship Id="rId106" Type="http://schemas.openxmlformats.org/officeDocument/2006/relationships/hyperlink" Target="https://resultat.bagskytte.se/Archer/Details/1717767" TargetMode="External"/><Relationship Id="rId127" Type="http://schemas.openxmlformats.org/officeDocument/2006/relationships/hyperlink" Target="https://resultat.bagskytte.se/Archer/Details/754885" TargetMode="External"/><Relationship Id="rId313" Type="http://schemas.openxmlformats.org/officeDocument/2006/relationships/hyperlink" Target="https://resultat.bagskytte.se/Archer/Details/474457" TargetMode="External"/><Relationship Id="rId10" Type="http://schemas.openxmlformats.org/officeDocument/2006/relationships/hyperlink" Target="https://resultat.bagskytte.se/Archer/Details/2890463" TargetMode="External"/><Relationship Id="rId31" Type="http://schemas.openxmlformats.org/officeDocument/2006/relationships/hyperlink" Target="https://resultat.bagskytte.se/Archer/Details/569927" TargetMode="External"/><Relationship Id="rId52" Type="http://schemas.openxmlformats.org/officeDocument/2006/relationships/hyperlink" Target="https://resultat.bagskytte.se/Archer/Details/3955864" TargetMode="External"/><Relationship Id="rId73" Type="http://schemas.openxmlformats.org/officeDocument/2006/relationships/hyperlink" Target="https://resultat.bagskytte.se/Archer/Details/3310974" TargetMode="External"/><Relationship Id="rId94" Type="http://schemas.openxmlformats.org/officeDocument/2006/relationships/hyperlink" Target="https://resultat.bagskytte.se/Archer/Details/130298" TargetMode="External"/><Relationship Id="rId148" Type="http://schemas.openxmlformats.org/officeDocument/2006/relationships/hyperlink" Target="https://resultat.bagskytte.se/Archer/Details/1930466" TargetMode="External"/><Relationship Id="rId169" Type="http://schemas.openxmlformats.org/officeDocument/2006/relationships/hyperlink" Target="https://resultat.bagskytte.se/Archer/Details/1490311" TargetMode="External"/><Relationship Id="rId334" Type="http://schemas.openxmlformats.org/officeDocument/2006/relationships/hyperlink" Target="https://resultat.bagskytte.se/Archer/Details/129526" TargetMode="External"/><Relationship Id="rId355" Type="http://schemas.openxmlformats.org/officeDocument/2006/relationships/hyperlink" Target="https://resultat.bagskytte.se/Archer/Details/130786" TargetMode="External"/><Relationship Id="rId376" Type="http://schemas.openxmlformats.org/officeDocument/2006/relationships/hyperlink" Target="https://resultat.bagskytte.se/Archer/Details/129441" TargetMode="External"/><Relationship Id="rId4" Type="http://schemas.openxmlformats.org/officeDocument/2006/relationships/hyperlink" Target="https://resultat.bagskytte.se/Archer/Details/523477" TargetMode="External"/><Relationship Id="rId180" Type="http://schemas.openxmlformats.org/officeDocument/2006/relationships/hyperlink" Target="https://resultat.bagskytte.se/Archer/Details/129381" TargetMode="External"/><Relationship Id="rId215" Type="http://schemas.openxmlformats.org/officeDocument/2006/relationships/hyperlink" Target="https://resultat.bagskytte.se/Archer/Details/130077" TargetMode="External"/><Relationship Id="rId236" Type="http://schemas.openxmlformats.org/officeDocument/2006/relationships/hyperlink" Target="https://resultat.bagskytte.se/Archer/Details/1608904" TargetMode="External"/><Relationship Id="rId257" Type="http://schemas.openxmlformats.org/officeDocument/2006/relationships/hyperlink" Target="https://resultat.bagskytte.se/Archer/Details/452574" TargetMode="External"/><Relationship Id="rId278" Type="http://schemas.openxmlformats.org/officeDocument/2006/relationships/hyperlink" Target="https://resultat.bagskytte.se/Archer/Details/554552" TargetMode="External"/><Relationship Id="rId303" Type="http://schemas.openxmlformats.org/officeDocument/2006/relationships/hyperlink" Target="https://resultat.bagskytte.se/Archer/Details/126892" TargetMode="External"/><Relationship Id="rId42" Type="http://schemas.openxmlformats.org/officeDocument/2006/relationships/hyperlink" Target="https://resultat.bagskytte.se/Archer/Details/4246184" TargetMode="External"/><Relationship Id="rId84" Type="http://schemas.openxmlformats.org/officeDocument/2006/relationships/hyperlink" Target="https://resultat.bagskytte.se/Archer/Details/2541679" TargetMode="External"/><Relationship Id="rId138" Type="http://schemas.openxmlformats.org/officeDocument/2006/relationships/hyperlink" Target="https://resultat.bagskytte.se/Archer/Details/2239103" TargetMode="External"/><Relationship Id="rId345" Type="http://schemas.openxmlformats.org/officeDocument/2006/relationships/hyperlink" Target="https://resultat.bagskytte.se/Archer/Details/1097490" TargetMode="External"/><Relationship Id="rId387" Type="http://schemas.openxmlformats.org/officeDocument/2006/relationships/hyperlink" Target="https://resultat.bagskytte.se/Archer/Details/6366" TargetMode="External"/><Relationship Id="rId191" Type="http://schemas.openxmlformats.org/officeDocument/2006/relationships/hyperlink" Target="https://resultat.bagskytte.se/Archer/Details/129373" TargetMode="External"/><Relationship Id="rId205" Type="http://schemas.openxmlformats.org/officeDocument/2006/relationships/hyperlink" Target="https://resultat.bagskytte.se/Archer/Details/128627" TargetMode="External"/><Relationship Id="rId247" Type="http://schemas.openxmlformats.org/officeDocument/2006/relationships/hyperlink" Target="https://resultat.bagskytte.se/Archer/Details/3208534" TargetMode="External"/><Relationship Id="rId107" Type="http://schemas.openxmlformats.org/officeDocument/2006/relationships/hyperlink" Target="https://resultat.bagskytte.se/Archer/Details/435557" TargetMode="External"/><Relationship Id="rId289" Type="http://schemas.openxmlformats.org/officeDocument/2006/relationships/hyperlink" Target="https://resultat.bagskytte.se/Archer/Details/127577" TargetMode="External"/><Relationship Id="rId11" Type="http://schemas.openxmlformats.org/officeDocument/2006/relationships/hyperlink" Target="https://resultat.bagskytte.se/Archer/Details/4275206" TargetMode="External"/><Relationship Id="rId53" Type="http://schemas.openxmlformats.org/officeDocument/2006/relationships/hyperlink" Target="https://resultat.bagskytte.se/Archer/Details/1786881" TargetMode="External"/><Relationship Id="rId149" Type="http://schemas.openxmlformats.org/officeDocument/2006/relationships/hyperlink" Target="https://resultat.bagskytte.se/Archer/Details/1044617" TargetMode="External"/><Relationship Id="rId314" Type="http://schemas.openxmlformats.org/officeDocument/2006/relationships/hyperlink" Target="https://resultat.bagskytte.se/Archer/Details/2366115" TargetMode="External"/><Relationship Id="rId356" Type="http://schemas.openxmlformats.org/officeDocument/2006/relationships/hyperlink" Target="https://resultat.bagskytte.se/Archer/Details/1097495" TargetMode="External"/><Relationship Id="rId95" Type="http://schemas.openxmlformats.org/officeDocument/2006/relationships/hyperlink" Target="https://resultat.bagskytte.se/Archer/Details/1082741" TargetMode="External"/><Relationship Id="rId160" Type="http://schemas.openxmlformats.org/officeDocument/2006/relationships/hyperlink" Target="https://resultat.bagskytte.se/Archer/Details/3274836" TargetMode="External"/><Relationship Id="rId216" Type="http://schemas.openxmlformats.org/officeDocument/2006/relationships/hyperlink" Target="https://resultat.bagskytte.se/Archer/Details/1574928" TargetMode="External"/><Relationship Id="rId258" Type="http://schemas.openxmlformats.org/officeDocument/2006/relationships/hyperlink" Target="https://resultat.bagskytte.se/Archer/Details/128252" TargetMode="External"/><Relationship Id="rId22" Type="http://schemas.openxmlformats.org/officeDocument/2006/relationships/hyperlink" Target="https://resultat.bagskytte.se/Archer/Details/1899257" TargetMode="External"/><Relationship Id="rId64" Type="http://schemas.openxmlformats.org/officeDocument/2006/relationships/hyperlink" Target="https://resultat.bagskytte.se/Archer/Details/1093809" TargetMode="External"/><Relationship Id="rId118" Type="http://schemas.openxmlformats.org/officeDocument/2006/relationships/hyperlink" Target="https://resultat.bagskytte.se/Archer/Details/975792" TargetMode="External"/><Relationship Id="rId325" Type="http://schemas.openxmlformats.org/officeDocument/2006/relationships/hyperlink" Target="https://resultat.bagskytte.se/Archer/Details/1831456" TargetMode="External"/><Relationship Id="rId367" Type="http://schemas.openxmlformats.org/officeDocument/2006/relationships/hyperlink" Target="https://resultat.bagskytte.se/Archer/Details/128389" TargetMode="External"/><Relationship Id="rId171" Type="http://schemas.openxmlformats.org/officeDocument/2006/relationships/hyperlink" Target="https://resultat.bagskytte.se/Archer/Details/1428640" TargetMode="External"/><Relationship Id="rId227" Type="http://schemas.openxmlformats.org/officeDocument/2006/relationships/hyperlink" Target="https://resultat.bagskytte.se/Archer/Details/2084356" TargetMode="External"/><Relationship Id="rId269" Type="http://schemas.openxmlformats.org/officeDocument/2006/relationships/hyperlink" Target="https://resultat.bagskytte.se/Archer/Details/4205047" TargetMode="External"/><Relationship Id="rId33" Type="http://schemas.openxmlformats.org/officeDocument/2006/relationships/hyperlink" Target="https://resultat.bagskytte.se/Archer/Details/693183" TargetMode="External"/><Relationship Id="rId129" Type="http://schemas.openxmlformats.org/officeDocument/2006/relationships/hyperlink" Target="https://resultat.bagskytte.se/Archer/Details/975753" TargetMode="External"/><Relationship Id="rId280" Type="http://schemas.openxmlformats.org/officeDocument/2006/relationships/hyperlink" Target="https://resultat.bagskytte.se/Archer/Details/1930047" TargetMode="External"/><Relationship Id="rId336" Type="http://schemas.openxmlformats.org/officeDocument/2006/relationships/hyperlink" Target="https://resultat.bagskytte.se/Archer/Details/101913" TargetMode="External"/><Relationship Id="rId75" Type="http://schemas.openxmlformats.org/officeDocument/2006/relationships/hyperlink" Target="https://resultat.bagskytte.se/Archer/Details/2008499" TargetMode="External"/><Relationship Id="rId140" Type="http://schemas.openxmlformats.org/officeDocument/2006/relationships/hyperlink" Target="https://resultat.bagskytte.se/Archer/Details/1576410" TargetMode="External"/><Relationship Id="rId182" Type="http://schemas.openxmlformats.org/officeDocument/2006/relationships/hyperlink" Target="https://resultat.bagskytte.se/Archer/Details/453273" TargetMode="External"/><Relationship Id="rId378" Type="http://schemas.openxmlformats.org/officeDocument/2006/relationships/hyperlink" Target="https://resultat.bagskytte.se/Archer/Details/1779648" TargetMode="External"/><Relationship Id="rId6" Type="http://schemas.openxmlformats.org/officeDocument/2006/relationships/hyperlink" Target="https://resultat.bagskytte.se/Archer/Details/129962" TargetMode="External"/><Relationship Id="rId238" Type="http://schemas.openxmlformats.org/officeDocument/2006/relationships/hyperlink" Target="https://resultat.bagskytte.se/Archer/Details/2922487" TargetMode="External"/><Relationship Id="rId291" Type="http://schemas.openxmlformats.org/officeDocument/2006/relationships/hyperlink" Target="https://resultat.bagskytte.se/Archer/Details/128608" TargetMode="External"/><Relationship Id="rId305" Type="http://schemas.openxmlformats.org/officeDocument/2006/relationships/hyperlink" Target="https://resultat.bagskytte.se/Archer/Details/3753128" TargetMode="External"/><Relationship Id="rId347" Type="http://schemas.openxmlformats.org/officeDocument/2006/relationships/hyperlink" Target="https://resultat.bagskytte.se/Archer/Details/2756827" TargetMode="External"/><Relationship Id="rId44" Type="http://schemas.openxmlformats.org/officeDocument/2006/relationships/hyperlink" Target="https://resultat.bagskytte.se/Archer/Details/1247080" TargetMode="External"/><Relationship Id="rId86" Type="http://schemas.openxmlformats.org/officeDocument/2006/relationships/hyperlink" Target="https://resultat.bagskytte.se/Archer/Details/130005" TargetMode="External"/><Relationship Id="rId151" Type="http://schemas.openxmlformats.org/officeDocument/2006/relationships/hyperlink" Target="https://resultat.bagskytte.se/Archer/Details/129819" TargetMode="External"/><Relationship Id="rId193" Type="http://schemas.openxmlformats.org/officeDocument/2006/relationships/hyperlink" Target="https://resultat.bagskytte.se/Archer/Details/3540142" TargetMode="External"/><Relationship Id="rId207" Type="http://schemas.openxmlformats.org/officeDocument/2006/relationships/hyperlink" Target="https://resultat.bagskytte.se/Archer/Details/2494444" TargetMode="External"/><Relationship Id="rId249" Type="http://schemas.openxmlformats.org/officeDocument/2006/relationships/hyperlink" Target="https://resultat.bagskytte.se/Archer/Details/3203506" TargetMode="External"/><Relationship Id="rId13" Type="http://schemas.openxmlformats.org/officeDocument/2006/relationships/hyperlink" Target="https://resultat.bagskytte.se/Archer/Details/3592244" TargetMode="External"/><Relationship Id="rId109" Type="http://schemas.openxmlformats.org/officeDocument/2006/relationships/hyperlink" Target="https://resultat.bagskytte.se/Archer/Details/1214501" TargetMode="External"/><Relationship Id="rId260" Type="http://schemas.openxmlformats.org/officeDocument/2006/relationships/hyperlink" Target="https://resultat.bagskytte.se/Archer/Details/128278" TargetMode="External"/><Relationship Id="rId316" Type="http://schemas.openxmlformats.org/officeDocument/2006/relationships/hyperlink" Target="https://resultat.bagskytte.se/Archer/Details/1738904" TargetMode="External"/><Relationship Id="rId55" Type="http://schemas.openxmlformats.org/officeDocument/2006/relationships/hyperlink" Target="https://resultat.bagskytte.se/Archer/Details/4448684" TargetMode="External"/><Relationship Id="rId97" Type="http://schemas.openxmlformats.org/officeDocument/2006/relationships/hyperlink" Target="https://resultat.bagskytte.se/Archer/Details/458595" TargetMode="External"/><Relationship Id="rId120" Type="http://schemas.openxmlformats.org/officeDocument/2006/relationships/hyperlink" Target="https://resultat.bagskytte.se/Archer/Details/129989" TargetMode="External"/><Relationship Id="rId358" Type="http://schemas.openxmlformats.org/officeDocument/2006/relationships/hyperlink" Target="https://resultat.bagskytte.se/Archer/Details/2258365" TargetMode="External"/><Relationship Id="rId162" Type="http://schemas.openxmlformats.org/officeDocument/2006/relationships/hyperlink" Target="https://resultat.bagskytte.se/Archer/Details/130384" TargetMode="External"/><Relationship Id="rId218" Type="http://schemas.openxmlformats.org/officeDocument/2006/relationships/hyperlink" Target="https://resultat.bagskytte.se/Archer/Details/698952" TargetMode="External"/><Relationship Id="rId271" Type="http://schemas.openxmlformats.org/officeDocument/2006/relationships/hyperlink" Target="https://resultat.bagskytte.se/Archer/Details/418530" TargetMode="External"/><Relationship Id="rId24" Type="http://schemas.openxmlformats.org/officeDocument/2006/relationships/hyperlink" Target="https://resultat.bagskytte.se/Archer/Details/2589796" TargetMode="External"/><Relationship Id="rId66" Type="http://schemas.openxmlformats.org/officeDocument/2006/relationships/hyperlink" Target="https://resultat.bagskytte.se/Archer/Details/76990" TargetMode="External"/><Relationship Id="rId131" Type="http://schemas.openxmlformats.org/officeDocument/2006/relationships/hyperlink" Target="https://resultat.bagskytte.se/Archer/Details/1375850" TargetMode="External"/><Relationship Id="rId327" Type="http://schemas.openxmlformats.org/officeDocument/2006/relationships/hyperlink" Target="https://resultat.bagskytte.se/Archer/Details/514049" TargetMode="External"/><Relationship Id="rId369" Type="http://schemas.openxmlformats.org/officeDocument/2006/relationships/hyperlink" Target="https://resultat.bagskytte.se/Archer/Details/840220" TargetMode="External"/><Relationship Id="rId173" Type="http://schemas.openxmlformats.org/officeDocument/2006/relationships/hyperlink" Target="https://resultat.bagskytte.se/Archer/Details/4439564" TargetMode="External"/><Relationship Id="rId229" Type="http://schemas.openxmlformats.org/officeDocument/2006/relationships/hyperlink" Target="https://resultat.bagskytte.se/Archer/Details/649522" TargetMode="External"/><Relationship Id="rId380" Type="http://schemas.openxmlformats.org/officeDocument/2006/relationships/hyperlink" Target="https://resultat.bagskytte.se/Archer/Details/1816938" TargetMode="External"/><Relationship Id="rId240" Type="http://schemas.openxmlformats.org/officeDocument/2006/relationships/hyperlink" Target="https://resultat.bagskytte.se/Archer/Details/524343" TargetMode="External"/><Relationship Id="rId35" Type="http://schemas.openxmlformats.org/officeDocument/2006/relationships/hyperlink" Target="https://resultat.bagskytte.se/Archer/Details/3745708" TargetMode="External"/><Relationship Id="rId77" Type="http://schemas.openxmlformats.org/officeDocument/2006/relationships/hyperlink" Target="https://resultat.bagskytte.se/Archer/Details/130344" TargetMode="External"/><Relationship Id="rId100" Type="http://schemas.openxmlformats.org/officeDocument/2006/relationships/hyperlink" Target="https://resultat.bagskytte.se/Archer/Details/559266" TargetMode="External"/><Relationship Id="rId282" Type="http://schemas.openxmlformats.org/officeDocument/2006/relationships/hyperlink" Target="https://resultat.bagskytte.se/Archer/Details/4157142" TargetMode="External"/><Relationship Id="rId338" Type="http://schemas.openxmlformats.org/officeDocument/2006/relationships/hyperlink" Target="https://resultat.bagskytte.se/Archer/Details/127051" TargetMode="External"/><Relationship Id="rId8" Type="http://schemas.openxmlformats.org/officeDocument/2006/relationships/hyperlink" Target="https://resultat.bagskytte.se/Archer/Details/2924520" TargetMode="External"/><Relationship Id="rId142" Type="http://schemas.openxmlformats.org/officeDocument/2006/relationships/hyperlink" Target="https://resultat.bagskytte.se/Archer/Details/699806" TargetMode="External"/><Relationship Id="rId184" Type="http://schemas.openxmlformats.org/officeDocument/2006/relationships/hyperlink" Target="https://resultat.bagskytte.se/Archer/Details/129956" TargetMode="External"/><Relationship Id="rId251" Type="http://schemas.openxmlformats.org/officeDocument/2006/relationships/hyperlink" Target="https://resultat.bagskytte.se/Archer/Details/2913972" TargetMode="External"/><Relationship Id="rId46" Type="http://schemas.openxmlformats.org/officeDocument/2006/relationships/hyperlink" Target="https://resultat.bagskytte.se/Archer/Details/976584" TargetMode="External"/><Relationship Id="rId293" Type="http://schemas.openxmlformats.org/officeDocument/2006/relationships/hyperlink" Target="https://resultat.bagskytte.se/Archer/Details/9299" TargetMode="External"/><Relationship Id="rId307" Type="http://schemas.openxmlformats.org/officeDocument/2006/relationships/hyperlink" Target="https://resultat.bagskytte.se/Archer/Details/2888842" TargetMode="External"/><Relationship Id="rId349" Type="http://schemas.openxmlformats.org/officeDocument/2006/relationships/hyperlink" Target="https://resultat.bagskytte.se/Archer/Details/2025256" TargetMode="External"/><Relationship Id="rId88" Type="http://schemas.openxmlformats.org/officeDocument/2006/relationships/hyperlink" Target="https://resultat.bagskytte.se/Archer/Details/1584999" TargetMode="External"/><Relationship Id="rId111" Type="http://schemas.openxmlformats.org/officeDocument/2006/relationships/hyperlink" Target="https://resultat.bagskytte.se/Archer/Details/566953" TargetMode="External"/><Relationship Id="rId153" Type="http://schemas.openxmlformats.org/officeDocument/2006/relationships/hyperlink" Target="https://resultat.bagskytte.se/Archer/Details/128213" TargetMode="External"/><Relationship Id="rId195" Type="http://schemas.openxmlformats.org/officeDocument/2006/relationships/hyperlink" Target="https://resultat.bagskytte.se/Archer/Details/1566677" TargetMode="External"/><Relationship Id="rId209" Type="http://schemas.openxmlformats.org/officeDocument/2006/relationships/hyperlink" Target="https://resultat.bagskytte.se/Archer/Details/118140" TargetMode="External"/><Relationship Id="rId360" Type="http://schemas.openxmlformats.org/officeDocument/2006/relationships/hyperlink" Target="https://resultat.bagskytte.se/Archer/Details/1979063" TargetMode="External"/><Relationship Id="rId220" Type="http://schemas.openxmlformats.org/officeDocument/2006/relationships/hyperlink" Target="https://resultat.bagskytte.se/Archer/Details/2144566" TargetMode="External"/><Relationship Id="rId15" Type="http://schemas.openxmlformats.org/officeDocument/2006/relationships/hyperlink" Target="https://resultat.bagskytte.se/Archer/Details/2473641" TargetMode="External"/><Relationship Id="rId57" Type="http://schemas.openxmlformats.org/officeDocument/2006/relationships/hyperlink" Target="https://resultat.bagskytte.se/Archer/Details/3940430" TargetMode="External"/><Relationship Id="rId262" Type="http://schemas.openxmlformats.org/officeDocument/2006/relationships/hyperlink" Target="https://resultat.bagskytte.se/Archer/Details/3724919" TargetMode="External"/><Relationship Id="rId318" Type="http://schemas.openxmlformats.org/officeDocument/2006/relationships/hyperlink" Target="https://resultat.bagskytte.se/Archer/Details/2930342" TargetMode="External"/><Relationship Id="rId99" Type="http://schemas.openxmlformats.org/officeDocument/2006/relationships/hyperlink" Target="https://resultat.bagskytte.se/Archer/Details/739021" TargetMode="External"/><Relationship Id="rId122" Type="http://schemas.openxmlformats.org/officeDocument/2006/relationships/hyperlink" Target="https://resultat.bagskytte.se/Archer/Details/809551" TargetMode="External"/><Relationship Id="rId164" Type="http://schemas.openxmlformats.org/officeDocument/2006/relationships/hyperlink" Target="https://resultat.bagskytte.se/Archer/Details/1294768" TargetMode="External"/><Relationship Id="rId371" Type="http://schemas.openxmlformats.org/officeDocument/2006/relationships/hyperlink" Target="https://resultat.bagskytte.se/Archer/Details/128491" TargetMode="External"/><Relationship Id="rId26" Type="http://schemas.openxmlformats.org/officeDocument/2006/relationships/hyperlink" Target="https://resultat.bagskytte.se/Archer/Details/3522421" TargetMode="External"/><Relationship Id="rId231" Type="http://schemas.openxmlformats.org/officeDocument/2006/relationships/hyperlink" Target="https://resultat.bagskytte.se/Archer/Details/3726805" TargetMode="External"/><Relationship Id="rId273" Type="http://schemas.openxmlformats.org/officeDocument/2006/relationships/hyperlink" Target="https://resultat.bagskytte.se/Archer/Details/128640" TargetMode="External"/><Relationship Id="rId329" Type="http://schemas.openxmlformats.org/officeDocument/2006/relationships/hyperlink" Target="https://resultat.bagskytte.se/Archer/Details/327246" TargetMode="External"/></Relationships>
</file>

<file path=xl/worksheets/_rels/sheet2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at.bagskytte.se/Archer/Details/1574928" TargetMode="External"/><Relationship Id="rId21" Type="http://schemas.openxmlformats.org/officeDocument/2006/relationships/hyperlink" Target="https://resultat.bagskytte.se/Archer/Details/1959005" TargetMode="External"/><Relationship Id="rId42" Type="http://schemas.openxmlformats.org/officeDocument/2006/relationships/hyperlink" Target="https://resultat.bagskytte.se/Archer/Details/996368" TargetMode="External"/><Relationship Id="rId63" Type="http://schemas.openxmlformats.org/officeDocument/2006/relationships/hyperlink" Target="https://resultat.bagskytte.se/Archer/Details/3728447" TargetMode="External"/><Relationship Id="rId84" Type="http://schemas.openxmlformats.org/officeDocument/2006/relationships/hyperlink" Target="https://resultat.bagskytte.se/Archer/Details/2104221" TargetMode="External"/><Relationship Id="rId138" Type="http://schemas.openxmlformats.org/officeDocument/2006/relationships/hyperlink" Target="https://resultat.bagskytte.se/Archer/Details/2985373" TargetMode="External"/><Relationship Id="rId159" Type="http://schemas.openxmlformats.org/officeDocument/2006/relationships/hyperlink" Target="https://resultat.bagskytte.se/Archer/Details/1407665" TargetMode="External"/><Relationship Id="rId170" Type="http://schemas.openxmlformats.org/officeDocument/2006/relationships/hyperlink" Target="https://resultat.bagskytte.se/Archer/Details/691838" TargetMode="External"/><Relationship Id="rId191" Type="http://schemas.openxmlformats.org/officeDocument/2006/relationships/hyperlink" Target="https://resultat.bagskytte.se/Archer/Details/696785" TargetMode="External"/><Relationship Id="rId205" Type="http://schemas.openxmlformats.org/officeDocument/2006/relationships/hyperlink" Target="https://resultat.bagskytte.se/Archer/Details/1426766" TargetMode="External"/><Relationship Id="rId226" Type="http://schemas.openxmlformats.org/officeDocument/2006/relationships/hyperlink" Target="https://resultat.bagskytte.se/Archer/Details/4157528" TargetMode="External"/><Relationship Id="rId107" Type="http://schemas.openxmlformats.org/officeDocument/2006/relationships/hyperlink" Target="https://resultat.bagskytte.se/Archer/Details/492453" TargetMode="External"/><Relationship Id="rId11" Type="http://schemas.openxmlformats.org/officeDocument/2006/relationships/hyperlink" Target="https://resultat.bagskytte.se/Archer/Details/1495036" TargetMode="External"/><Relationship Id="rId32" Type="http://schemas.openxmlformats.org/officeDocument/2006/relationships/hyperlink" Target="https://resultat.bagskytte.se/Archer/Details/2886834" TargetMode="External"/><Relationship Id="rId53" Type="http://schemas.openxmlformats.org/officeDocument/2006/relationships/hyperlink" Target="https://resultat.bagskytte.se/Archer/Details/2860228" TargetMode="External"/><Relationship Id="rId74" Type="http://schemas.openxmlformats.org/officeDocument/2006/relationships/hyperlink" Target="https://resultat.bagskytte.se/Archer/Details/440569" TargetMode="External"/><Relationship Id="rId128" Type="http://schemas.openxmlformats.org/officeDocument/2006/relationships/hyperlink" Target="https://resultat.bagskytte.se/Archer/Details/4629100" TargetMode="External"/><Relationship Id="rId149" Type="http://schemas.openxmlformats.org/officeDocument/2006/relationships/hyperlink" Target="https://resultat.bagskytte.se/Archer/Details/3275613" TargetMode="External"/><Relationship Id="rId5" Type="http://schemas.openxmlformats.org/officeDocument/2006/relationships/hyperlink" Target="https://resultat.bagskytte.se/Archer/Details/2079273" TargetMode="External"/><Relationship Id="rId95" Type="http://schemas.openxmlformats.org/officeDocument/2006/relationships/hyperlink" Target="https://resultat.bagskytte.se/Archer/Details/739443" TargetMode="External"/><Relationship Id="rId160" Type="http://schemas.openxmlformats.org/officeDocument/2006/relationships/hyperlink" Target="https://resultat.bagskytte.se/Archer/Details/1743464" TargetMode="External"/><Relationship Id="rId181" Type="http://schemas.openxmlformats.org/officeDocument/2006/relationships/hyperlink" Target="https://resultat.bagskytte.se/Archer/Details/3833106" TargetMode="External"/><Relationship Id="rId216" Type="http://schemas.openxmlformats.org/officeDocument/2006/relationships/hyperlink" Target="https://resultat.bagskytte.se/Archer/Details/375347" TargetMode="External"/><Relationship Id="rId22" Type="http://schemas.openxmlformats.org/officeDocument/2006/relationships/hyperlink" Target="https://resultat.bagskytte.se/Archer/Details/4109910" TargetMode="External"/><Relationship Id="rId43" Type="http://schemas.openxmlformats.org/officeDocument/2006/relationships/hyperlink" Target="https://resultat.bagskytte.se/Archer/Details/785974" TargetMode="External"/><Relationship Id="rId64" Type="http://schemas.openxmlformats.org/officeDocument/2006/relationships/hyperlink" Target="https://resultat.bagskytte.se/Archer/Details/1791642" TargetMode="External"/><Relationship Id="rId118" Type="http://schemas.openxmlformats.org/officeDocument/2006/relationships/hyperlink" Target="https://resultat.bagskytte.se/Archer/Details/716128" TargetMode="External"/><Relationship Id="rId139" Type="http://schemas.openxmlformats.org/officeDocument/2006/relationships/hyperlink" Target="https://resultat.bagskytte.se/Archer/Details/2240524" TargetMode="External"/><Relationship Id="rId85" Type="http://schemas.openxmlformats.org/officeDocument/2006/relationships/hyperlink" Target="https://resultat.bagskytte.se/Archer/Details/2976099" TargetMode="External"/><Relationship Id="rId150" Type="http://schemas.openxmlformats.org/officeDocument/2006/relationships/hyperlink" Target="https://resultat.bagskytte.se/Archer/Details/2755749" TargetMode="External"/><Relationship Id="rId171" Type="http://schemas.openxmlformats.org/officeDocument/2006/relationships/hyperlink" Target="https://resultat.bagskytte.se/Archer/Details/2062091" TargetMode="External"/><Relationship Id="rId192" Type="http://schemas.openxmlformats.org/officeDocument/2006/relationships/hyperlink" Target="https://resultat.bagskytte.se/Archer/Details/229602" TargetMode="External"/><Relationship Id="rId206" Type="http://schemas.openxmlformats.org/officeDocument/2006/relationships/hyperlink" Target="https://resultat.bagskytte.se/Archer/Details/1701800" TargetMode="External"/><Relationship Id="rId227" Type="http://schemas.openxmlformats.org/officeDocument/2006/relationships/hyperlink" Target="https://resultat.bagskytte.se/Archer/Details/2041523" TargetMode="External"/><Relationship Id="rId12" Type="http://schemas.openxmlformats.org/officeDocument/2006/relationships/hyperlink" Target="https://resultat.bagskytte.se/Archer/Details/2800624" TargetMode="External"/><Relationship Id="rId33" Type="http://schemas.openxmlformats.org/officeDocument/2006/relationships/hyperlink" Target="https://resultat.bagskytte.se/Archer/Details/2340270" TargetMode="External"/><Relationship Id="rId108" Type="http://schemas.openxmlformats.org/officeDocument/2006/relationships/hyperlink" Target="https://resultat.bagskytte.se/Archer/Details/1106915" TargetMode="External"/><Relationship Id="rId129" Type="http://schemas.openxmlformats.org/officeDocument/2006/relationships/hyperlink" Target="https://resultat.bagskytte.se/Archer/Details/1904333" TargetMode="External"/><Relationship Id="rId54" Type="http://schemas.openxmlformats.org/officeDocument/2006/relationships/hyperlink" Target="https://resultat.bagskytte.se/Archer/Details/1393337" TargetMode="External"/><Relationship Id="rId75" Type="http://schemas.openxmlformats.org/officeDocument/2006/relationships/hyperlink" Target="https://resultat.bagskytte.se/Archer/Details/616869" TargetMode="External"/><Relationship Id="rId96" Type="http://schemas.openxmlformats.org/officeDocument/2006/relationships/hyperlink" Target="https://resultat.bagskytte.se/Archer/Details/910373" TargetMode="External"/><Relationship Id="rId140" Type="http://schemas.openxmlformats.org/officeDocument/2006/relationships/hyperlink" Target="https://resultat.bagskytte.se/Archer/Details/366554" TargetMode="External"/><Relationship Id="rId161" Type="http://schemas.openxmlformats.org/officeDocument/2006/relationships/hyperlink" Target="https://resultat.bagskytte.se/Archer/Details/735213" TargetMode="External"/><Relationship Id="rId182" Type="http://schemas.openxmlformats.org/officeDocument/2006/relationships/hyperlink" Target="https://resultat.bagskytte.se/Archer/Details/4531584" TargetMode="External"/><Relationship Id="rId217" Type="http://schemas.openxmlformats.org/officeDocument/2006/relationships/hyperlink" Target="https://resultat.bagskytte.se/Archer/Details/2981565" TargetMode="External"/><Relationship Id="rId6" Type="http://schemas.openxmlformats.org/officeDocument/2006/relationships/hyperlink" Target="https://resultat.bagskytte.se/Archer/Details/1872627" TargetMode="External"/><Relationship Id="rId23" Type="http://schemas.openxmlformats.org/officeDocument/2006/relationships/hyperlink" Target="https://resultat.bagskytte.se/Archer/Details/1904332" TargetMode="External"/><Relationship Id="rId119" Type="http://schemas.openxmlformats.org/officeDocument/2006/relationships/hyperlink" Target="https://resultat.bagskytte.se/Archer/Details/3826671" TargetMode="External"/><Relationship Id="rId44" Type="http://schemas.openxmlformats.org/officeDocument/2006/relationships/hyperlink" Target="https://resultat.bagskytte.se/Archer/Details/4344525" TargetMode="External"/><Relationship Id="rId65" Type="http://schemas.openxmlformats.org/officeDocument/2006/relationships/hyperlink" Target="https://resultat.bagskytte.se/Archer/Details/2841336" TargetMode="External"/><Relationship Id="rId86" Type="http://schemas.openxmlformats.org/officeDocument/2006/relationships/hyperlink" Target="https://resultat.bagskytte.se/Archer/Details/2862671" TargetMode="External"/><Relationship Id="rId130" Type="http://schemas.openxmlformats.org/officeDocument/2006/relationships/hyperlink" Target="https://resultat.bagskytte.se/Archer/Details/1009060" TargetMode="External"/><Relationship Id="rId151" Type="http://schemas.openxmlformats.org/officeDocument/2006/relationships/hyperlink" Target="https://resultat.bagskytte.se/Archer/Details/3288834" TargetMode="External"/><Relationship Id="rId172" Type="http://schemas.openxmlformats.org/officeDocument/2006/relationships/hyperlink" Target="https://resultat.bagskytte.se/Archer/Details/2905416" TargetMode="External"/><Relationship Id="rId193" Type="http://schemas.openxmlformats.org/officeDocument/2006/relationships/hyperlink" Target="https://resultat.bagskytte.se/Archer/Details/800763" TargetMode="External"/><Relationship Id="rId207" Type="http://schemas.openxmlformats.org/officeDocument/2006/relationships/hyperlink" Target="https://resultat.bagskytte.se/Archer/Details/688489" TargetMode="External"/><Relationship Id="rId228" Type="http://schemas.openxmlformats.org/officeDocument/2006/relationships/hyperlink" Target="https://resultat.bagskytte.se/Archer/Details/4449684" TargetMode="External"/><Relationship Id="rId13" Type="http://schemas.openxmlformats.org/officeDocument/2006/relationships/hyperlink" Target="https://resultat.bagskytte.se/Archer/Details/738044" TargetMode="External"/><Relationship Id="rId109" Type="http://schemas.openxmlformats.org/officeDocument/2006/relationships/hyperlink" Target="https://resultat.bagskytte.se/Archer/Details/2425388" TargetMode="External"/><Relationship Id="rId34" Type="http://schemas.openxmlformats.org/officeDocument/2006/relationships/hyperlink" Target="https://resultat.bagskytte.se/Archer/Details/907938" TargetMode="External"/><Relationship Id="rId55" Type="http://schemas.openxmlformats.org/officeDocument/2006/relationships/hyperlink" Target="https://resultat.bagskytte.se/Archer/Details/1562572" TargetMode="External"/><Relationship Id="rId76" Type="http://schemas.openxmlformats.org/officeDocument/2006/relationships/hyperlink" Target="https://resultat.bagskytte.se/Archer/Details/564960" TargetMode="External"/><Relationship Id="rId97" Type="http://schemas.openxmlformats.org/officeDocument/2006/relationships/hyperlink" Target="https://resultat.bagskytte.se/Archer/Details/811809" TargetMode="External"/><Relationship Id="rId120" Type="http://schemas.openxmlformats.org/officeDocument/2006/relationships/hyperlink" Target="https://resultat.bagskytte.se/Archer/Details/4500755" TargetMode="External"/><Relationship Id="rId141" Type="http://schemas.openxmlformats.org/officeDocument/2006/relationships/hyperlink" Target="https://resultat.bagskytte.se/Archer/Details/3783224" TargetMode="External"/><Relationship Id="rId7" Type="http://schemas.openxmlformats.org/officeDocument/2006/relationships/hyperlink" Target="https://resultat.bagskytte.se/Archer/Details/4380546" TargetMode="External"/><Relationship Id="rId162" Type="http://schemas.openxmlformats.org/officeDocument/2006/relationships/hyperlink" Target="https://resultat.bagskytte.se/Archer/Details/2007809" TargetMode="External"/><Relationship Id="rId183" Type="http://schemas.openxmlformats.org/officeDocument/2006/relationships/hyperlink" Target="https://resultat.bagskytte.se/Archer/Details/3760606" TargetMode="External"/><Relationship Id="rId218" Type="http://schemas.openxmlformats.org/officeDocument/2006/relationships/hyperlink" Target="https://resultat.bagskytte.se/Archer/Details/734604" TargetMode="External"/><Relationship Id="rId24" Type="http://schemas.openxmlformats.org/officeDocument/2006/relationships/hyperlink" Target="https://resultat.bagskytte.se/Archer/Details/2055691" TargetMode="External"/><Relationship Id="rId45" Type="http://schemas.openxmlformats.org/officeDocument/2006/relationships/hyperlink" Target="https://resultat.bagskytte.se/Archer/Details/4060946" TargetMode="External"/><Relationship Id="rId66" Type="http://schemas.openxmlformats.org/officeDocument/2006/relationships/hyperlink" Target="https://resultat.bagskytte.se/Archer/Details/403931" TargetMode="External"/><Relationship Id="rId87" Type="http://schemas.openxmlformats.org/officeDocument/2006/relationships/hyperlink" Target="https://resultat.bagskytte.se/Archer/Details/1032904" TargetMode="External"/><Relationship Id="rId110" Type="http://schemas.openxmlformats.org/officeDocument/2006/relationships/hyperlink" Target="https://resultat.bagskytte.se/Archer/Details/1589446" TargetMode="External"/><Relationship Id="rId131" Type="http://schemas.openxmlformats.org/officeDocument/2006/relationships/hyperlink" Target="https://resultat.bagskytte.se/Archer/Details/3260599" TargetMode="External"/><Relationship Id="rId152" Type="http://schemas.openxmlformats.org/officeDocument/2006/relationships/hyperlink" Target="https://resultat.bagskytte.se/Archer/Details/1605120" TargetMode="External"/><Relationship Id="rId173" Type="http://schemas.openxmlformats.org/officeDocument/2006/relationships/hyperlink" Target="https://resultat.bagskytte.se/Archer/Details/2414796" TargetMode="External"/><Relationship Id="rId194" Type="http://schemas.openxmlformats.org/officeDocument/2006/relationships/hyperlink" Target="https://resultat.bagskytte.se/Archer/Details/879179" TargetMode="External"/><Relationship Id="rId208" Type="http://schemas.openxmlformats.org/officeDocument/2006/relationships/hyperlink" Target="https://resultat.bagskytte.se/Archer/Details/1430983" TargetMode="External"/><Relationship Id="rId229" Type="http://schemas.openxmlformats.org/officeDocument/2006/relationships/hyperlink" Target="https://resultat.bagskytte.se/Archer/Details/4144971" TargetMode="External"/><Relationship Id="rId14" Type="http://schemas.openxmlformats.org/officeDocument/2006/relationships/hyperlink" Target="https://resultat.bagskytte.se/Archer/Details/3892320" TargetMode="External"/><Relationship Id="rId35" Type="http://schemas.openxmlformats.org/officeDocument/2006/relationships/hyperlink" Target="https://resultat.bagskytte.se/Archer/Details/372594" TargetMode="External"/><Relationship Id="rId56" Type="http://schemas.openxmlformats.org/officeDocument/2006/relationships/hyperlink" Target="https://resultat.bagskytte.se/Archer/Details/932430" TargetMode="External"/><Relationship Id="rId77" Type="http://schemas.openxmlformats.org/officeDocument/2006/relationships/hyperlink" Target="https://resultat.bagskytte.se/Archer/Details/4496551" TargetMode="External"/><Relationship Id="rId100" Type="http://schemas.openxmlformats.org/officeDocument/2006/relationships/hyperlink" Target="https://resultat.bagskytte.se/Archer/Details/374074" TargetMode="External"/><Relationship Id="rId8" Type="http://schemas.openxmlformats.org/officeDocument/2006/relationships/hyperlink" Target="https://resultat.bagskytte.se/Archer/Details/4449681" TargetMode="External"/><Relationship Id="rId98" Type="http://schemas.openxmlformats.org/officeDocument/2006/relationships/hyperlink" Target="https://resultat.bagskytte.se/Archer/Details/754885" TargetMode="External"/><Relationship Id="rId121" Type="http://schemas.openxmlformats.org/officeDocument/2006/relationships/hyperlink" Target="https://resultat.bagskytte.se/Archer/Details/3132298" TargetMode="External"/><Relationship Id="rId142" Type="http://schemas.openxmlformats.org/officeDocument/2006/relationships/hyperlink" Target="https://resultat.bagskytte.se/Archer/Details/2922487" TargetMode="External"/><Relationship Id="rId163" Type="http://schemas.openxmlformats.org/officeDocument/2006/relationships/hyperlink" Target="https://resultat.bagskytte.se/Archer/Details/633939" TargetMode="External"/><Relationship Id="rId184" Type="http://schemas.openxmlformats.org/officeDocument/2006/relationships/hyperlink" Target="https://resultat.bagskytte.se/Archer/Details/899645" TargetMode="External"/><Relationship Id="rId219" Type="http://schemas.openxmlformats.org/officeDocument/2006/relationships/hyperlink" Target="https://resultat.bagskytte.se/Archer/Details/1979063" TargetMode="External"/><Relationship Id="rId230" Type="http://schemas.openxmlformats.org/officeDocument/2006/relationships/printerSettings" Target="../printerSettings/printerSettings20.bin"/><Relationship Id="rId25" Type="http://schemas.openxmlformats.org/officeDocument/2006/relationships/hyperlink" Target="https://resultat.bagskytte.se/Archer/Details/2904349" TargetMode="External"/><Relationship Id="rId46" Type="http://schemas.openxmlformats.org/officeDocument/2006/relationships/hyperlink" Target="https://resultat.bagskytte.se/Archer/Details/2809319" TargetMode="External"/><Relationship Id="rId67" Type="http://schemas.openxmlformats.org/officeDocument/2006/relationships/hyperlink" Target="https://resultat.bagskytte.se/Archer/Details/2337990" TargetMode="External"/><Relationship Id="rId116" Type="http://schemas.openxmlformats.org/officeDocument/2006/relationships/hyperlink" Target="https://resultat.bagskytte.se/Archer/Details/1404833" TargetMode="External"/><Relationship Id="rId137" Type="http://schemas.openxmlformats.org/officeDocument/2006/relationships/hyperlink" Target="https://resultat.bagskytte.se/Archer/Details/208152" TargetMode="External"/><Relationship Id="rId158" Type="http://schemas.openxmlformats.org/officeDocument/2006/relationships/hyperlink" Target="https://resultat.bagskytte.se/Archer/Details/1831456" TargetMode="External"/><Relationship Id="rId20" Type="http://schemas.openxmlformats.org/officeDocument/2006/relationships/hyperlink" Target="https://resultat.bagskytte.se/Archer/Details/3899104" TargetMode="External"/><Relationship Id="rId41" Type="http://schemas.openxmlformats.org/officeDocument/2006/relationships/hyperlink" Target="https://resultat.bagskytte.se/Archer/Details/752807" TargetMode="External"/><Relationship Id="rId62" Type="http://schemas.openxmlformats.org/officeDocument/2006/relationships/hyperlink" Target="https://resultat.bagskytte.se/Archer/Details/3587732" TargetMode="External"/><Relationship Id="rId83" Type="http://schemas.openxmlformats.org/officeDocument/2006/relationships/hyperlink" Target="https://resultat.bagskytte.se/Archer/Details/1858256" TargetMode="External"/><Relationship Id="rId88" Type="http://schemas.openxmlformats.org/officeDocument/2006/relationships/hyperlink" Target="https://resultat.bagskytte.se/Archer/Details/3513116" TargetMode="External"/><Relationship Id="rId111" Type="http://schemas.openxmlformats.org/officeDocument/2006/relationships/hyperlink" Target="https://resultat.bagskytte.se/Archer/Details/2072266" TargetMode="External"/><Relationship Id="rId132" Type="http://schemas.openxmlformats.org/officeDocument/2006/relationships/hyperlink" Target="https://resultat.bagskytte.se/Archer/Details/3587731" TargetMode="External"/><Relationship Id="rId153" Type="http://schemas.openxmlformats.org/officeDocument/2006/relationships/hyperlink" Target="https://resultat.bagskytte.se/Archer/Details/3925647" TargetMode="External"/><Relationship Id="rId174" Type="http://schemas.openxmlformats.org/officeDocument/2006/relationships/hyperlink" Target="https://resultat.bagskytte.se/Archer/Details/754338" TargetMode="External"/><Relationship Id="rId179" Type="http://schemas.openxmlformats.org/officeDocument/2006/relationships/hyperlink" Target="https://resultat.bagskytte.se/Archer/Details/1502671" TargetMode="External"/><Relationship Id="rId195" Type="http://schemas.openxmlformats.org/officeDocument/2006/relationships/hyperlink" Target="https://resultat.bagskytte.se/Archer/Details/2290340" TargetMode="External"/><Relationship Id="rId209" Type="http://schemas.openxmlformats.org/officeDocument/2006/relationships/hyperlink" Target="https://resultat.bagskytte.se/Archer/Details/163540" TargetMode="External"/><Relationship Id="rId190" Type="http://schemas.openxmlformats.org/officeDocument/2006/relationships/hyperlink" Target="https://resultat.bagskytte.se/Archer/Details/2203728" TargetMode="External"/><Relationship Id="rId204" Type="http://schemas.openxmlformats.org/officeDocument/2006/relationships/hyperlink" Target="https://resultat.bagskytte.se/Archer/Details/3661220" TargetMode="External"/><Relationship Id="rId220" Type="http://schemas.openxmlformats.org/officeDocument/2006/relationships/hyperlink" Target="https://resultat.bagskytte.se/Archer/Details/2258365" TargetMode="External"/><Relationship Id="rId225" Type="http://schemas.openxmlformats.org/officeDocument/2006/relationships/hyperlink" Target="https://resultat.bagskytte.se/Archer/Details/1541966" TargetMode="External"/><Relationship Id="rId15" Type="http://schemas.openxmlformats.org/officeDocument/2006/relationships/hyperlink" Target="https://resultat.bagskytte.se/Archer/Details/4327621" TargetMode="External"/><Relationship Id="rId36" Type="http://schemas.openxmlformats.org/officeDocument/2006/relationships/hyperlink" Target="https://resultat.bagskytte.se/Archer/Details/1605018" TargetMode="External"/><Relationship Id="rId57" Type="http://schemas.openxmlformats.org/officeDocument/2006/relationships/hyperlink" Target="https://resultat.bagskytte.se/Archer/Details/2921133" TargetMode="External"/><Relationship Id="rId106" Type="http://schemas.openxmlformats.org/officeDocument/2006/relationships/hyperlink" Target="https://resultat.bagskytte.se/Archer/Details/4010812" TargetMode="External"/><Relationship Id="rId127" Type="http://schemas.openxmlformats.org/officeDocument/2006/relationships/hyperlink" Target="https://resultat.bagskytte.se/Archer/Details/980308" TargetMode="External"/><Relationship Id="rId10" Type="http://schemas.openxmlformats.org/officeDocument/2006/relationships/hyperlink" Target="https://resultat.bagskytte.se/Archer/Details/1616861" TargetMode="External"/><Relationship Id="rId31" Type="http://schemas.openxmlformats.org/officeDocument/2006/relationships/hyperlink" Target="https://resultat.bagskytte.se/Archer/Details/1096212" TargetMode="External"/><Relationship Id="rId52" Type="http://schemas.openxmlformats.org/officeDocument/2006/relationships/hyperlink" Target="https://resultat.bagskytte.se/Archer/Details/822503" TargetMode="External"/><Relationship Id="rId73" Type="http://schemas.openxmlformats.org/officeDocument/2006/relationships/hyperlink" Target="https://resultat.bagskytte.se/Archer/Details/745259" TargetMode="External"/><Relationship Id="rId78" Type="http://schemas.openxmlformats.org/officeDocument/2006/relationships/hyperlink" Target="https://resultat.bagskytte.se/Archer/Details/2566659" TargetMode="External"/><Relationship Id="rId94" Type="http://schemas.openxmlformats.org/officeDocument/2006/relationships/hyperlink" Target="https://resultat.bagskytte.se/Archer/Details/435557" TargetMode="External"/><Relationship Id="rId99" Type="http://schemas.openxmlformats.org/officeDocument/2006/relationships/hyperlink" Target="https://resultat.bagskytte.se/Archer/Details/837574" TargetMode="External"/><Relationship Id="rId101" Type="http://schemas.openxmlformats.org/officeDocument/2006/relationships/hyperlink" Target="https://resultat.bagskytte.se/Archer/Details/699136" TargetMode="External"/><Relationship Id="rId122" Type="http://schemas.openxmlformats.org/officeDocument/2006/relationships/hyperlink" Target="https://resultat.bagskytte.se/Archer/Details/4184348" TargetMode="External"/><Relationship Id="rId143" Type="http://schemas.openxmlformats.org/officeDocument/2006/relationships/hyperlink" Target="https://resultat.bagskytte.se/Archer/Details/2288564" TargetMode="External"/><Relationship Id="rId148" Type="http://schemas.openxmlformats.org/officeDocument/2006/relationships/hyperlink" Target="https://resultat.bagskytte.se/Archer/Details/801441" TargetMode="External"/><Relationship Id="rId164" Type="http://schemas.openxmlformats.org/officeDocument/2006/relationships/hyperlink" Target="https://resultat.bagskytte.se/Archer/Details/1616860" TargetMode="External"/><Relationship Id="rId169" Type="http://schemas.openxmlformats.org/officeDocument/2006/relationships/hyperlink" Target="https://resultat.bagskytte.se/Archer/Details/491366" TargetMode="External"/><Relationship Id="rId185" Type="http://schemas.openxmlformats.org/officeDocument/2006/relationships/hyperlink" Target="https://resultat.bagskytte.se/Archer/Details/2408364" TargetMode="External"/><Relationship Id="rId4" Type="http://schemas.openxmlformats.org/officeDocument/2006/relationships/hyperlink" Target="https://resultat.bagskytte.se/Archer/Details/594618" TargetMode="External"/><Relationship Id="rId9" Type="http://schemas.openxmlformats.org/officeDocument/2006/relationships/hyperlink" Target="https://resultat.bagskytte.se/Archer/Details/3945971" TargetMode="External"/><Relationship Id="rId180" Type="http://schemas.openxmlformats.org/officeDocument/2006/relationships/hyperlink" Target="https://resultat.bagskytte.se/Archer/Details/2057581" TargetMode="External"/><Relationship Id="rId210" Type="http://schemas.openxmlformats.org/officeDocument/2006/relationships/hyperlink" Target="https://resultat.bagskytte.se/Archer/Details/1097483" TargetMode="External"/><Relationship Id="rId215" Type="http://schemas.openxmlformats.org/officeDocument/2006/relationships/hyperlink" Target="https://resultat.bagskytte.se/Archer/Details/2066834" TargetMode="External"/><Relationship Id="rId26" Type="http://schemas.openxmlformats.org/officeDocument/2006/relationships/hyperlink" Target="https://resultat.bagskytte.se/Archer/Details/1828198" TargetMode="External"/><Relationship Id="rId231" Type="http://schemas.openxmlformats.org/officeDocument/2006/relationships/drawing" Target="../drawings/drawing4.xml"/><Relationship Id="rId47" Type="http://schemas.openxmlformats.org/officeDocument/2006/relationships/hyperlink" Target="https://resultat.bagskytte.se/Archer/Details/1609210" TargetMode="External"/><Relationship Id="rId68" Type="http://schemas.openxmlformats.org/officeDocument/2006/relationships/hyperlink" Target="https://resultat.bagskytte.se/Archer/Details/2310705" TargetMode="External"/><Relationship Id="rId89" Type="http://schemas.openxmlformats.org/officeDocument/2006/relationships/hyperlink" Target="https://resultat.bagskytte.se/Archer/Details/739021" TargetMode="External"/><Relationship Id="rId112" Type="http://schemas.openxmlformats.org/officeDocument/2006/relationships/hyperlink" Target="https://resultat.bagskytte.se/Archer/Details/2894686" TargetMode="External"/><Relationship Id="rId133" Type="http://schemas.openxmlformats.org/officeDocument/2006/relationships/hyperlink" Target="https://resultat.bagskytte.se/Archer/Details/3491694" TargetMode="External"/><Relationship Id="rId154" Type="http://schemas.openxmlformats.org/officeDocument/2006/relationships/hyperlink" Target="https://resultat.bagskytte.se/Archer/Details/2158449" TargetMode="External"/><Relationship Id="rId175" Type="http://schemas.openxmlformats.org/officeDocument/2006/relationships/hyperlink" Target="https://resultat.bagskytte.se/Archer/Details/1943959" TargetMode="External"/><Relationship Id="rId196" Type="http://schemas.openxmlformats.org/officeDocument/2006/relationships/hyperlink" Target="https://resultat.bagskytte.se/Archer/Details/2898373" TargetMode="External"/><Relationship Id="rId200" Type="http://schemas.openxmlformats.org/officeDocument/2006/relationships/hyperlink" Target="https://resultat.bagskytte.se/Archer/Details/1470780" TargetMode="External"/><Relationship Id="rId16" Type="http://schemas.openxmlformats.org/officeDocument/2006/relationships/hyperlink" Target="https://resultat.bagskytte.se/Archer/Details/1982876" TargetMode="External"/><Relationship Id="rId221" Type="http://schemas.openxmlformats.org/officeDocument/2006/relationships/hyperlink" Target="https://resultat.bagskytte.se/Archer/Details/828724" TargetMode="External"/><Relationship Id="rId37" Type="http://schemas.openxmlformats.org/officeDocument/2006/relationships/hyperlink" Target="https://resultat.bagskytte.se/Archer/Details/2473641" TargetMode="External"/><Relationship Id="rId58" Type="http://schemas.openxmlformats.org/officeDocument/2006/relationships/hyperlink" Target="https://resultat.bagskytte.se/Archer/Details/3776928" TargetMode="External"/><Relationship Id="rId79" Type="http://schemas.openxmlformats.org/officeDocument/2006/relationships/hyperlink" Target="https://resultat.bagskytte.se/Archer/Details/3120856" TargetMode="External"/><Relationship Id="rId102" Type="http://schemas.openxmlformats.org/officeDocument/2006/relationships/hyperlink" Target="https://resultat.bagskytte.se/Archer/Details/3652253" TargetMode="External"/><Relationship Id="rId123" Type="http://schemas.openxmlformats.org/officeDocument/2006/relationships/hyperlink" Target="https://resultat.bagskytte.se/Archer/Details/809784" TargetMode="External"/><Relationship Id="rId144" Type="http://schemas.openxmlformats.org/officeDocument/2006/relationships/hyperlink" Target="https://resultat.bagskytte.se/Archer/Details/1356300" TargetMode="External"/><Relationship Id="rId90" Type="http://schemas.openxmlformats.org/officeDocument/2006/relationships/hyperlink" Target="https://resultat.bagskytte.se/Archer/Details/822233" TargetMode="External"/><Relationship Id="rId165" Type="http://schemas.openxmlformats.org/officeDocument/2006/relationships/hyperlink" Target="https://resultat.bagskytte.se/Archer/Details/1766119" TargetMode="External"/><Relationship Id="rId186" Type="http://schemas.openxmlformats.org/officeDocument/2006/relationships/hyperlink" Target="https://resultat.bagskytte.se/Archer/Details/3753129" TargetMode="External"/><Relationship Id="rId211" Type="http://schemas.openxmlformats.org/officeDocument/2006/relationships/hyperlink" Target="https://resultat.bagskytte.se/Archer/Details/612963" TargetMode="External"/><Relationship Id="rId27" Type="http://schemas.openxmlformats.org/officeDocument/2006/relationships/hyperlink" Target="https://resultat.bagskytte.se/Archer/Details/3916336" TargetMode="External"/><Relationship Id="rId48" Type="http://schemas.openxmlformats.org/officeDocument/2006/relationships/hyperlink" Target="https://resultat.bagskytte.se/Archer/Details/1786881" TargetMode="External"/><Relationship Id="rId69" Type="http://schemas.openxmlformats.org/officeDocument/2006/relationships/hyperlink" Target="https://resultat.bagskytte.se/Archer/Details/1908222" TargetMode="External"/><Relationship Id="rId113" Type="http://schemas.openxmlformats.org/officeDocument/2006/relationships/hyperlink" Target="https://resultat.bagskytte.se/Archer/Details/2719949" TargetMode="External"/><Relationship Id="rId134" Type="http://schemas.openxmlformats.org/officeDocument/2006/relationships/hyperlink" Target="https://resultat.bagskytte.se/Archer/Details/870830" TargetMode="External"/><Relationship Id="rId80" Type="http://schemas.openxmlformats.org/officeDocument/2006/relationships/hyperlink" Target="https://resultat.bagskytte.se/Archer/Details/2288563" TargetMode="External"/><Relationship Id="rId155" Type="http://schemas.openxmlformats.org/officeDocument/2006/relationships/hyperlink" Target="https://resultat.bagskytte.se/Archer/Details/1998794" TargetMode="External"/><Relationship Id="rId176" Type="http://schemas.openxmlformats.org/officeDocument/2006/relationships/hyperlink" Target="https://resultat.bagskytte.se/Archer/Details/2321015" TargetMode="External"/><Relationship Id="rId197" Type="http://schemas.openxmlformats.org/officeDocument/2006/relationships/hyperlink" Target="https://resultat.bagskytte.se/Archer/Details/372604" TargetMode="External"/><Relationship Id="rId201" Type="http://schemas.openxmlformats.org/officeDocument/2006/relationships/hyperlink" Target="https://resultat.bagskytte.se/Archer/Details/2074100" TargetMode="External"/><Relationship Id="rId222" Type="http://schemas.openxmlformats.org/officeDocument/2006/relationships/hyperlink" Target="https://resultat.bagskytte.se/Archer/Details/1595907" TargetMode="External"/><Relationship Id="rId17" Type="http://schemas.openxmlformats.org/officeDocument/2006/relationships/hyperlink" Target="https://resultat.bagskytte.se/Archer/Details/1596795" TargetMode="External"/><Relationship Id="rId38" Type="http://schemas.openxmlformats.org/officeDocument/2006/relationships/hyperlink" Target="https://resultat.bagskytte.se/Archer/Details/1097480" TargetMode="External"/><Relationship Id="rId59" Type="http://schemas.openxmlformats.org/officeDocument/2006/relationships/hyperlink" Target="https://resultat.bagskytte.se/Archer/Details/3213398" TargetMode="External"/><Relationship Id="rId103" Type="http://schemas.openxmlformats.org/officeDocument/2006/relationships/hyperlink" Target="https://resultat.bagskytte.se/Archer/Details/554585" TargetMode="External"/><Relationship Id="rId124" Type="http://schemas.openxmlformats.org/officeDocument/2006/relationships/hyperlink" Target="https://resultat.bagskytte.se/Archer/Details/1762378" TargetMode="External"/><Relationship Id="rId70" Type="http://schemas.openxmlformats.org/officeDocument/2006/relationships/hyperlink" Target="https://resultat.bagskytte.se/Archer/Details/1428640" TargetMode="External"/><Relationship Id="rId91" Type="http://schemas.openxmlformats.org/officeDocument/2006/relationships/hyperlink" Target="https://resultat.bagskytte.se/Archer/Details/1683200" TargetMode="External"/><Relationship Id="rId145" Type="http://schemas.openxmlformats.org/officeDocument/2006/relationships/hyperlink" Target="https://resultat.bagskytte.se/Archer/Details/1384745" TargetMode="External"/><Relationship Id="rId166" Type="http://schemas.openxmlformats.org/officeDocument/2006/relationships/hyperlink" Target="https://resultat.bagskytte.se/Archer/Details/2366139" TargetMode="External"/><Relationship Id="rId187" Type="http://schemas.openxmlformats.org/officeDocument/2006/relationships/hyperlink" Target="https://resultat.bagskytte.se/Archer/Details/2037447" TargetMode="External"/><Relationship Id="rId1" Type="http://schemas.openxmlformats.org/officeDocument/2006/relationships/hyperlink" Target="https://resultat.bagskytte.se/Event/Result?eventId=296&amp;sort=AverageArrows&amp;sortdir=ASC" TargetMode="External"/><Relationship Id="rId212" Type="http://schemas.openxmlformats.org/officeDocument/2006/relationships/hyperlink" Target="https://resultat.bagskytte.se/Archer/Details/2334923" TargetMode="External"/><Relationship Id="rId28" Type="http://schemas.openxmlformats.org/officeDocument/2006/relationships/hyperlink" Target="https://resultat.bagskytte.se/Archer/Details/1510539" TargetMode="External"/><Relationship Id="rId49" Type="http://schemas.openxmlformats.org/officeDocument/2006/relationships/hyperlink" Target="https://resultat.bagskytte.se/Archer/Details/495530" TargetMode="External"/><Relationship Id="rId114" Type="http://schemas.openxmlformats.org/officeDocument/2006/relationships/hyperlink" Target="https://resultat.bagskytte.se/Archer/Details/2713060" TargetMode="External"/><Relationship Id="rId60" Type="http://schemas.openxmlformats.org/officeDocument/2006/relationships/hyperlink" Target="https://resultat.bagskytte.se/Archer/Details/2988023" TargetMode="External"/><Relationship Id="rId81" Type="http://schemas.openxmlformats.org/officeDocument/2006/relationships/hyperlink" Target="https://resultat.bagskytte.se/Archer/Details/1385176" TargetMode="External"/><Relationship Id="rId135" Type="http://schemas.openxmlformats.org/officeDocument/2006/relationships/hyperlink" Target="https://resultat.bagskytte.se/Archer/Details/1718680" TargetMode="External"/><Relationship Id="rId156" Type="http://schemas.openxmlformats.org/officeDocument/2006/relationships/hyperlink" Target="https://resultat.bagskytte.se/Archer/Details/3218361" TargetMode="External"/><Relationship Id="rId177" Type="http://schemas.openxmlformats.org/officeDocument/2006/relationships/hyperlink" Target="https://resultat.bagskytte.se/Archer/Details/3893405" TargetMode="External"/><Relationship Id="rId198" Type="http://schemas.openxmlformats.org/officeDocument/2006/relationships/hyperlink" Target="https://resultat.bagskytte.se/Archer/Details/549812" TargetMode="External"/><Relationship Id="rId202" Type="http://schemas.openxmlformats.org/officeDocument/2006/relationships/hyperlink" Target="https://resultat.bagskytte.se/Archer/Details/2068349" TargetMode="External"/><Relationship Id="rId223" Type="http://schemas.openxmlformats.org/officeDocument/2006/relationships/hyperlink" Target="https://resultat.bagskytte.se/Archer/Details/3184139" TargetMode="External"/><Relationship Id="rId18" Type="http://schemas.openxmlformats.org/officeDocument/2006/relationships/hyperlink" Target="https://resultat.bagskytte.se/Archer/Details/3193253" TargetMode="External"/><Relationship Id="rId39" Type="http://schemas.openxmlformats.org/officeDocument/2006/relationships/hyperlink" Target="https://resultat.bagskytte.se/Archer/Details/1470474" TargetMode="External"/><Relationship Id="rId50" Type="http://schemas.openxmlformats.org/officeDocument/2006/relationships/hyperlink" Target="https://resultat.bagskytte.se/Archer/Details/908449" TargetMode="External"/><Relationship Id="rId104" Type="http://schemas.openxmlformats.org/officeDocument/2006/relationships/hyperlink" Target="https://resultat.bagskytte.se/Archer/Details/1556426" TargetMode="External"/><Relationship Id="rId125" Type="http://schemas.openxmlformats.org/officeDocument/2006/relationships/hyperlink" Target="https://resultat.bagskytte.se/Archer/Details/1793546" TargetMode="External"/><Relationship Id="rId146" Type="http://schemas.openxmlformats.org/officeDocument/2006/relationships/hyperlink" Target="https://resultat.bagskytte.se/Archer/Details/3271453" TargetMode="External"/><Relationship Id="rId167" Type="http://schemas.openxmlformats.org/officeDocument/2006/relationships/hyperlink" Target="https://resultat.bagskytte.se/Archer/Details/2159572" TargetMode="External"/><Relationship Id="rId188" Type="http://schemas.openxmlformats.org/officeDocument/2006/relationships/hyperlink" Target="https://resultat.bagskytte.se/Archer/Details/2888842" TargetMode="External"/><Relationship Id="rId71" Type="http://schemas.openxmlformats.org/officeDocument/2006/relationships/hyperlink" Target="https://resultat.bagskytte.se/Archer/Details/752991" TargetMode="External"/><Relationship Id="rId92" Type="http://schemas.openxmlformats.org/officeDocument/2006/relationships/hyperlink" Target="https://resultat.bagskytte.se/Archer/Details/2485613" TargetMode="External"/><Relationship Id="rId213" Type="http://schemas.openxmlformats.org/officeDocument/2006/relationships/hyperlink" Target="https://resultat.bagskytte.se/Archer/Details/2025256" TargetMode="External"/><Relationship Id="rId2" Type="http://schemas.openxmlformats.org/officeDocument/2006/relationships/hyperlink" Target="https://resultat.bagskytte.se/Archer/Details/1872930" TargetMode="External"/><Relationship Id="rId29" Type="http://schemas.openxmlformats.org/officeDocument/2006/relationships/hyperlink" Target="https://resultat.bagskytte.se/Archer/Details/1494155" TargetMode="External"/><Relationship Id="rId40" Type="http://schemas.openxmlformats.org/officeDocument/2006/relationships/hyperlink" Target="https://resultat.bagskytte.se/Archer/Details/915562" TargetMode="External"/><Relationship Id="rId115" Type="http://schemas.openxmlformats.org/officeDocument/2006/relationships/hyperlink" Target="https://resultat.bagskytte.se/Archer/Details/1858153" TargetMode="External"/><Relationship Id="rId136" Type="http://schemas.openxmlformats.org/officeDocument/2006/relationships/hyperlink" Target="https://resultat.bagskytte.se/Archer/Details/3723484" TargetMode="External"/><Relationship Id="rId157" Type="http://schemas.openxmlformats.org/officeDocument/2006/relationships/hyperlink" Target="https://resultat.bagskytte.se/Archer/Details/3305804" TargetMode="External"/><Relationship Id="rId178" Type="http://schemas.openxmlformats.org/officeDocument/2006/relationships/hyperlink" Target="https://resultat.bagskytte.se/Archer/Details/2905418" TargetMode="External"/><Relationship Id="rId61" Type="http://schemas.openxmlformats.org/officeDocument/2006/relationships/hyperlink" Target="https://resultat.bagskytte.se/Archer/Details/2957851" TargetMode="External"/><Relationship Id="rId82" Type="http://schemas.openxmlformats.org/officeDocument/2006/relationships/hyperlink" Target="https://resultat.bagskytte.se/Archer/Details/3305187" TargetMode="External"/><Relationship Id="rId199" Type="http://schemas.openxmlformats.org/officeDocument/2006/relationships/hyperlink" Target="https://resultat.bagskytte.se/Archer/Details/111696" TargetMode="External"/><Relationship Id="rId203" Type="http://schemas.openxmlformats.org/officeDocument/2006/relationships/hyperlink" Target="https://resultat.bagskytte.se/Archer/Details/285925" TargetMode="External"/><Relationship Id="rId19" Type="http://schemas.openxmlformats.org/officeDocument/2006/relationships/hyperlink" Target="https://resultat.bagskytte.se/Archer/Details/1386487" TargetMode="External"/><Relationship Id="rId224" Type="http://schemas.openxmlformats.org/officeDocument/2006/relationships/hyperlink" Target="https://resultat.bagskytte.se/Archer/Details/4253372" TargetMode="External"/><Relationship Id="rId30" Type="http://schemas.openxmlformats.org/officeDocument/2006/relationships/hyperlink" Target="https://resultat.bagskytte.se/Archer/Details/1871959" TargetMode="External"/><Relationship Id="rId105" Type="http://schemas.openxmlformats.org/officeDocument/2006/relationships/hyperlink" Target="https://resultat.bagskytte.se/Archer/Details/1490311" TargetMode="External"/><Relationship Id="rId126" Type="http://schemas.openxmlformats.org/officeDocument/2006/relationships/hyperlink" Target="https://resultat.bagskytte.se/Archer/Details/2961450" TargetMode="External"/><Relationship Id="rId147" Type="http://schemas.openxmlformats.org/officeDocument/2006/relationships/hyperlink" Target="https://resultat.bagskytte.se/Archer/Details/659808" TargetMode="External"/><Relationship Id="rId168" Type="http://schemas.openxmlformats.org/officeDocument/2006/relationships/hyperlink" Target="https://resultat.bagskytte.se/Archer/Details/1097495" TargetMode="External"/><Relationship Id="rId51" Type="http://schemas.openxmlformats.org/officeDocument/2006/relationships/hyperlink" Target="https://resultat.bagskytte.se/Archer/Details/1609531" TargetMode="External"/><Relationship Id="rId72" Type="http://schemas.openxmlformats.org/officeDocument/2006/relationships/hyperlink" Target="https://resultat.bagskytte.se/Archer/Details/1817330" TargetMode="External"/><Relationship Id="rId93" Type="http://schemas.openxmlformats.org/officeDocument/2006/relationships/hyperlink" Target="https://resultat.bagskytte.se/Archer/Details/2947168" TargetMode="External"/><Relationship Id="rId189" Type="http://schemas.openxmlformats.org/officeDocument/2006/relationships/hyperlink" Target="https://resultat.bagskytte.se/Archer/Details/1449317" TargetMode="External"/><Relationship Id="rId3" Type="http://schemas.openxmlformats.org/officeDocument/2006/relationships/hyperlink" Target="https://resultat.bagskytte.se/Archer/Details/805434" TargetMode="External"/><Relationship Id="rId214" Type="http://schemas.openxmlformats.org/officeDocument/2006/relationships/hyperlink" Target="https://resultat.bagskytte.se/Archer/Details/464232" TargetMode="External"/></Relationships>
</file>

<file path=xl/worksheets/_rels/sheet22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at.bagskytte.se/Archer/Details/975792" TargetMode="External"/><Relationship Id="rId299" Type="http://schemas.openxmlformats.org/officeDocument/2006/relationships/hyperlink" Target="https://resultat.bagskytte.se/Archer/Details/1609194" TargetMode="External"/><Relationship Id="rId21" Type="http://schemas.openxmlformats.org/officeDocument/2006/relationships/hyperlink" Target="https://resultat.bagskytte.se/Archer/Details/3196765" TargetMode="External"/><Relationship Id="rId63" Type="http://schemas.openxmlformats.org/officeDocument/2006/relationships/hyperlink" Target="https://resultat.bagskytte.se/Archer/Details/1093809" TargetMode="External"/><Relationship Id="rId159" Type="http://schemas.openxmlformats.org/officeDocument/2006/relationships/hyperlink" Target="https://resultat.bagskytte.se/Archer/Details/1556578" TargetMode="External"/><Relationship Id="rId324" Type="http://schemas.openxmlformats.org/officeDocument/2006/relationships/hyperlink" Target="https://resultat.bagskytte.se/Archer/Details/3753128" TargetMode="External"/><Relationship Id="rId366" Type="http://schemas.openxmlformats.org/officeDocument/2006/relationships/hyperlink" Target="https://resultat.bagskytte.se/Archer/Details/1664260" TargetMode="External"/><Relationship Id="rId170" Type="http://schemas.openxmlformats.org/officeDocument/2006/relationships/hyperlink" Target="https://resultat.bagskytte.se/Archer/Details/130000" TargetMode="External"/><Relationship Id="rId226" Type="http://schemas.openxmlformats.org/officeDocument/2006/relationships/hyperlink" Target="https://resultat.bagskytte.se/Archer/Details/353952" TargetMode="External"/><Relationship Id="rId268" Type="http://schemas.openxmlformats.org/officeDocument/2006/relationships/hyperlink" Target="https://resultat.bagskytte.se/Archer/Details/128278" TargetMode="External"/><Relationship Id="rId32" Type="http://schemas.openxmlformats.org/officeDocument/2006/relationships/hyperlink" Target="https://resultat.bagskytte.se/Archer/Details/949218" TargetMode="External"/><Relationship Id="rId74" Type="http://schemas.openxmlformats.org/officeDocument/2006/relationships/hyperlink" Target="https://resultat.bagskytte.se/Archer/Details/1655072" TargetMode="External"/><Relationship Id="rId128" Type="http://schemas.openxmlformats.org/officeDocument/2006/relationships/hyperlink" Target="https://resultat.bagskytte.se/Archer/Details/975778" TargetMode="External"/><Relationship Id="rId335" Type="http://schemas.openxmlformats.org/officeDocument/2006/relationships/hyperlink" Target="https://resultat.bagskytte.se/Archer/Details/130484" TargetMode="External"/><Relationship Id="rId377" Type="http://schemas.openxmlformats.org/officeDocument/2006/relationships/hyperlink" Target="https://resultat.bagskytte.se/Archer/Details/128143" TargetMode="External"/><Relationship Id="rId5" Type="http://schemas.openxmlformats.org/officeDocument/2006/relationships/hyperlink" Target="https://resultat.bagskytte.se/Archer/Details/1067829" TargetMode="External"/><Relationship Id="rId181" Type="http://schemas.openxmlformats.org/officeDocument/2006/relationships/hyperlink" Target="https://resultat.bagskytte.se/Archer/Details/4048651" TargetMode="External"/><Relationship Id="rId237" Type="http://schemas.openxmlformats.org/officeDocument/2006/relationships/hyperlink" Target="https://resultat.bagskytte.se/Archer/Details/129438" TargetMode="External"/><Relationship Id="rId402" Type="http://schemas.openxmlformats.org/officeDocument/2006/relationships/hyperlink" Target="https://resultat.bagskytte.se/Archer/Details/129772" TargetMode="External"/><Relationship Id="rId279" Type="http://schemas.openxmlformats.org/officeDocument/2006/relationships/hyperlink" Target="https://resultat.bagskytte.se/Archer/Details/1730727" TargetMode="External"/><Relationship Id="rId43" Type="http://schemas.openxmlformats.org/officeDocument/2006/relationships/hyperlink" Target="https://resultat.bagskytte.se/Archer/Details/2945634" TargetMode="External"/><Relationship Id="rId139" Type="http://schemas.openxmlformats.org/officeDocument/2006/relationships/hyperlink" Target="https://resultat.bagskytte.se/Archer/Details/750429" TargetMode="External"/><Relationship Id="rId290" Type="http://schemas.openxmlformats.org/officeDocument/2006/relationships/hyperlink" Target="https://resultat.bagskytte.se/Archer/Details/426381" TargetMode="External"/><Relationship Id="rId304" Type="http://schemas.openxmlformats.org/officeDocument/2006/relationships/hyperlink" Target="https://resultat.bagskytte.se/Archer/Details/1974514" TargetMode="External"/><Relationship Id="rId346" Type="http://schemas.openxmlformats.org/officeDocument/2006/relationships/hyperlink" Target="https://resultat.bagskytte.se/Archer/Details/1789427" TargetMode="External"/><Relationship Id="rId388" Type="http://schemas.openxmlformats.org/officeDocument/2006/relationships/hyperlink" Target="https://resultat.bagskytte.se/Archer/Details/1754233" TargetMode="External"/><Relationship Id="rId85" Type="http://schemas.openxmlformats.org/officeDocument/2006/relationships/hyperlink" Target="https://resultat.bagskytte.se/Archer/Details/547233" TargetMode="External"/><Relationship Id="rId150" Type="http://schemas.openxmlformats.org/officeDocument/2006/relationships/hyperlink" Target="https://resultat.bagskytte.se/Archer/Details/128463" TargetMode="External"/><Relationship Id="rId192" Type="http://schemas.openxmlformats.org/officeDocument/2006/relationships/hyperlink" Target="https://resultat.bagskytte.se/Archer/Details/2273509" TargetMode="External"/><Relationship Id="rId206" Type="http://schemas.openxmlformats.org/officeDocument/2006/relationships/hyperlink" Target="https://resultat.bagskytte.se/Archer/Details/129383" TargetMode="External"/><Relationship Id="rId413" Type="http://schemas.openxmlformats.org/officeDocument/2006/relationships/hyperlink" Target="https://resultat.bagskytte.se/Archer/Details/1979059" TargetMode="External"/><Relationship Id="rId248" Type="http://schemas.openxmlformats.org/officeDocument/2006/relationships/hyperlink" Target="https://resultat.bagskytte.se/Archer/Details/608873" TargetMode="External"/><Relationship Id="rId12" Type="http://schemas.openxmlformats.org/officeDocument/2006/relationships/hyperlink" Target="https://resultat.bagskytte.se/Archer/Details/3835499" TargetMode="External"/><Relationship Id="rId108" Type="http://schemas.openxmlformats.org/officeDocument/2006/relationships/hyperlink" Target="https://resultat.bagskytte.se/Archer/Details/439321" TargetMode="External"/><Relationship Id="rId315" Type="http://schemas.openxmlformats.org/officeDocument/2006/relationships/hyperlink" Target="https://resultat.bagskytte.se/Archer/Details/130789" TargetMode="External"/><Relationship Id="rId357" Type="http://schemas.openxmlformats.org/officeDocument/2006/relationships/hyperlink" Target="https://resultat.bagskytte.se/Archer/Details/370494" TargetMode="External"/><Relationship Id="rId54" Type="http://schemas.openxmlformats.org/officeDocument/2006/relationships/hyperlink" Target="https://resultat.bagskytte.se/Archer/Details/130401" TargetMode="External"/><Relationship Id="rId96" Type="http://schemas.openxmlformats.org/officeDocument/2006/relationships/hyperlink" Target="https://resultat.bagskytte.se/Archer/Details/1082741" TargetMode="External"/><Relationship Id="rId161" Type="http://schemas.openxmlformats.org/officeDocument/2006/relationships/hyperlink" Target="https://resultat.bagskytte.se/Archer/Details/126961" TargetMode="External"/><Relationship Id="rId217" Type="http://schemas.openxmlformats.org/officeDocument/2006/relationships/hyperlink" Target="https://resultat.bagskytte.se/Archer/Details/127792" TargetMode="External"/><Relationship Id="rId399" Type="http://schemas.openxmlformats.org/officeDocument/2006/relationships/hyperlink" Target="https://resultat.bagskytte.se/Archer/Details/828724" TargetMode="External"/><Relationship Id="rId259" Type="http://schemas.openxmlformats.org/officeDocument/2006/relationships/hyperlink" Target="https://resultat.bagskytte.se/Archer/Details/1608904" TargetMode="External"/><Relationship Id="rId424" Type="http://schemas.openxmlformats.org/officeDocument/2006/relationships/hyperlink" Target="https://resultat.bagskytte.se/Archer/Details/128037" TargetMode="External"/><Relationship Id="rId23" Type="http://schemas.openxmlformats.org/officeDocument/2006/relationships/hyperlink" Target="https://resultat.bagskytte.se/Archer/Details/2589796" TargetMode="External"/><Relationship Id="rId119" Type="http://schemas.openxmlformats.org/officeDocument/2006/relationships/hyperlink" Target="https://resultat.bagskytte.se/Archer/Details/910373" TargetMode="External"/><Relationship Id="rId270" Type="http://schemas.openxmlformats.org/officeDocument/2006/relationships/hyperlink" Target="https://resultat.bagskytte.se/Archer/Details/1400747" TargetMode="External"/><Relationship Id="rId326" Type="http://schemas.openxmlformats.org/officeDocument/2006/relationships/hyperlink" Target="https://resultat.bagskytte.se/Archer/Details/2366118" TargetMode="External"/><Relationship Id="rId65" Type="http://schemas.openxmlformats.org/officeDocument/2006/relationships/hyperlink" Target="https://resultat.bagskytte.se/Archer/Details/3647990" TargetMode="External"/><Relationship Id="rId130" Type="http://schemas.openxmlformats.org/officeDocument/2006/relationships/hyperlink" Target="https://resultat.bagskytte.se/Archer/Details/903551" TargetMode="External"/><Relationship Id="rId368" Type="http://schemas.openxmlformats.org/officeDocument/2006/relationships/hyperlink" Target="https://resultat.bagskytte.se/Archer/Details/2204260" TargetMode="External"/><Relationship Id="rId172" Type="http://schemas.openxmlformats.org/officeDocument/2006/relationships/hyperlink" Target="https://resultat.bagskytte.se/Archer/Details/837574" TargetMode="External"/><Relationship Id="rId228" Type="http://schemas.openxmlformats.org/officeDocument/2006/relationships/hyperlink" Target="https://resultat.bagskytte.se/Archer/Details/130518" TargetMode="External"/><Relationship Id="rId281" Type="http://schemas.openxmlformats.org/officeDocument/2006/relationships/hyperlink" Target="https://resultat.bagskytte.se/Archer/Details/3100492" TargetMode="External"/><Relationship Id="rId337" Type="http://schemas.openxmlformats.org/officeDocument/2006/relationships/hyperlink" Target="https://resultat.bagskytte.se/Archer/Details/2366115" TargetMode="External"/><Relationship Id="rId34" Type="http://schemas.openxmlformats.org/officeDocument/2006/relationships/hyperlink" Target="https://resultat.bagskytte.se/Archer/Details/130308" TargetMode="External"/><Relationship Id="rId76" Type="http://schemas.openxmlformats.org/officeDocument/2006/relationships/hyperlink" Target="https://resultat.bagskytte.se/Archer/Details/1741319" TargetMode="External"/><Relationship Id="rId141" Type="http://schemas.openxmlformats.org/officeDocument/2006/relationships/hyperlink" Target="https://resultat.bagskytte.se/Archer/Details/130381" TargetMode="External"/><Relationship Id="rId379" Type="http://schemas.openxmlformats.org/officeDocument/2006/relationships/hyperlink" Target="https://resultat.bagskytte.se/Archer/Details/127020" TargetMode="External"/><Relationship Id="rId7" Type="http://schemas.openxmlformats.org/officeDocument/2006/relationships/hyperlink" Target="https://resultat.bagskytte.se/Archer/Details/3905909" TargetMode="External"/><Relationship Id="rId183" Type="http://schemas.openxmlformats.org/officeDocument/2006/relationships/hyperlink" Target="https://resultat.bagskytte.se/Archer/Details/2089715" TargetMode="External"/><Relationship Id="rId239" Type="http://schemas.openxmlformats.org/officeDocument/2006/relationships/hyperlink" Target="https://resultat.bagskytte.se/Archer/Details/2742463" TargetMode="External"/><Relationship Id="rId390" Type="http://schemas.openxmlformats.org/officeDocument/2006/relationships/hyperlink" Target="https://resultat.bagskytte.se/Archer/Details/2397129" TargetMode="External"/><Relationship Id="rId404" Type="http://schemas.openxmlformats.org/officeDocument/2006/relationships/hyperlink" Target="https://resultat.bagskytte.se/Archer/Details/1181856" TargetMode="External"/><Relationship Id="rId250" Type="http://schemas.openxmlformats.org/officeDocument/2006/relationships/hyperlink" Target="https://resultat.bagskytte.se/Archer/Details/740586" TargetMode="External"/><Relationship Id="rId292" Type="http://schemas.openxmlformats.org/officeDocument/2006/relationships/hyperlink" Target="https://resultat.bagskytte.se/Archer/Details/128539" TargetMode="External"/><Relationship Id="rId306" Type="http://schemas.openxmlformats.org/officeDocument/2006/relationships/hyperlink" Target="https://resultat.bagskytte.se/Archer/Details/1170016" TargetMode="External"/><Relationship Id="rId45" Type="http://schemas.openxmlformats.org/officeDocument/2006/relationships/hyperlink" Target="https://resultat.bagskytte.se/Archer/Details/2945604" TargetMode="External"/><Relationship Id="rId87" Type="http://schemas.openxmlformats.org/officeDocument/2006/relationships/hyperlink" Target="https://resultat.bagskytte.se/Archer/Details/2756821" TargetMode="External"/><Relationship Id="rId110" Type="http://schemas.openxmlformats.org/officeDocument/2006/relationships/hyperlink" Target="https://resultat.bagskytte.se/Archer/Details/523477" TargetMode="External"/><Relationship Id="rId348" Type="http://schemas.openxmlformats.org/officeDocument/2006/relationships/hyperlink" Target="https://resultat.bagskytte.se/Archer/Details/693146" TargetMode="External"/><Relationship Id="rId152" Type="http://schemas.openxmlformats.org/officeDocument/2006/relationships/hyperlink" Target="https://resultat.bagskytte.se/Archer/Details/975775" TargetMode="External"/><Relationship Id="rId194" Type="http://schemas.openxmlformats.org/officeDocument/2006/relationships/hyperlink" Target="https://resultat.bagskytte.se/Archer/Details/1599703" TargetMode="External"/><Relationship Id="rId208" Type="http://schemas.openxmlformats.org/officeDocument/2006/relationships/hyperlink" Target="https://resultat.bagskytte.se/Archer/Details/453273" TargetMode="External"/><Relationship Id="rId415" Type="http://schemas.openxmlformats.org/officeDocument/2006/relationships/hyperlink" Target="https://resultat.bagskytte.se/Archer/Details/1147035" TargetMode="External"/><Relationship Id="rId261" Type="http://schemas.openxmlformats.org/officeDocument/2006/relationships/hyperlink" Target="https://resultat.bagskytte.se/Archer/Details/128615" TargetMode="External"/><Relationship Id="rId14" Type="http://schemas.openxmlformats.org/officeDocument/2006/relationships/hyperlink" Target="https://resultat.bagskytte.se/Archer/Details/988530" TargetMode="External"/><Relationship Id="rId56" Type="http://schemas.openxmlformats.org/officeDocument/2006/relationships/hyperlink" Target="https://resultat.bagskytte.se/Archer/Details/2574992" TargetMode="External"/><Relationship Id="rId317" Type="http://schemas.openxmlformats.org/officeDocument/2006/relationships/hyperlink" Target="https://resultat.bagskytte.se/Archer/Details/538797" TargetMode="External"/><Relationship Id="rId359" Type="http://schemas.openxmlformats.org/officeDocument/2006/relationships/hyperlink" Target="https://resultat.bagskytte.se/Archer/Details/1097483" TargetMode="External"/><Relationship Id="rId98" Type="http://schemas.openxmlformats.org/officeDocument/2006/relationships/hyperlink" Target="https://resultat.bagskytte.se/Archer/Details/130347" TargetMode="External"/><Relationship Id="rId121" Type="http://schemas.openxmlformats.org/officeDocument/2006/relationships/hyperlink" Target="https://resultat.bagskytte.se/Archer/Details/964703" TargetMode="External"/><Relationship Id="rId163" Type="http://schemas.openxmlformats.org/officeDocument/2006/relationships/hyperlink" Target="https://resultat.bagskytte.se/Archer/Details/699806" TargetMode="External"/><Relationship Id="rId219" Type="http://schemas.openxmlformats.org/officeDocument/2006/relationships/hyperlink" Target="https://resultat.bagskytte.se/Archer/Details/440919" TargetMode="External"/><Relationship Id="rId370" Type="http://schemas.openxmlformats.org/officeDocument/2006/relationships/hyperlink" Target="https://resultat.bagskytte.se/Archer/Details/375347" TargetMode="External"/><Relationship Id="rId426" Type="http://schemas.openxmlformats.org/officeDocument/2006/relationships/drawing" Target="../drawings/drawing5.xml"/><Relationship Id="rId230" Type="http://schemas.openxmlformats.org/officeDocument/2006/relationships/hyperlink" Target="https://resultat.bagskytte.se/Archer/Details/381018" TargetMode="External"/><Relationship Id="rId25" Type="http://schemas.openxmlformats.org/officeDocument/2006/relationships/hyperlink" Target="https://resultat.bagskytte.se/Archer/Details/3522421" TargetMode="External"/><Relationship Id="rId67" Type="http://schemas.openxmlformats.org/officeDocument/2006/relationships/hyperlink" Target="https://resultat.bagskytte.se/Archer/Details/1866162" TargetMode="External"/><Relationship Id="rId272" Type="http://schemas.openxmlformats.org/officeDocument/2006/relationships/hyperlink" Target="https://resultat.bagskytte.se/Archer/Details/693781" TargetMode="External"/><Relationship Id="rId328" Type="http://schemas.openxmlformats.org/officeDocument/2006/relationships/hyperlink" Target="https://resultat.bagskytte.se/Archer/Details/1738904" TargetMode="External"/><Relationship Id="rId132" Type="http://schemas.openxmlformats.org/officeDocument/2006/relationships/hyperlink" Target="https://resultat.bagskytte.se/Archer/Details/1375850" TargetMode="External"/><Relationship Id="rId174" Type="http://schemas.openxmlformats.org/officeDocument/2006/relationships/hyperlink" Target="https://resultat.bagskytte.se/Archer/Details/1101363" TargetMode="External"/><Relationship Id="rId381" Type="http://schemas.openxmlformats.org/officeDocument/2006/relationships/hyperlink" Target="https://resultat.bagskytte.se/Archer/Details/2176009" TargetMode="External"/><Relationship Id="rId241" Type="http://schemas.openxmlformats.org/officeDocument/2006/relationships/hyperlink" Target="https://resultat.bagskytte.se/Archer/Details/2176019" TargetMode="External"/><Relationship Id="rId36" Type="http://schemas.openxmlformats.org/officeDocument/2006/relationships/hyperlink" Target="https://resultat.bagskytte.se/Archer/Details/126968" TargetMode="External"/><Relationship Id="rId283" Type="http://schemas.openxmlformats.org/officeDocument/2006/relationships/hyperlink" Target="https://resultat.bagskytte.se/Archer/Details/1730729" TargetMode="External"/><Relationship Id="rId339" Type="http://schemas.openxmlformats.org/officeDocument/2006/relationships/hyperlink" Target="https://resultat.bagskytte.se/Archer/Details/1598299" TargetMode="External"/><Relationship Id="rId78" Type="http://schemas.openxmlformats.org/officeDocument/2006/relationships/hyperlink" Target="https://resultat.bagskytte.se/Archer/Details/130005" TargetMode="External"/><Relationship Id="rId101" Type="http://schemas.openxmlformats.org/officeDocument/2006/relationships/hyperlink" Target="https://resultat.bagskytte.se/Archer/Details/132791" TargetMode="External"/><Relationship Id="rId143" Type="http://schemas.openxmlformats.org/officeDocument/2006/relationships/hyperlink" Target="https://resultat.bagskytte.se/Archer/Details/1687740" TargetMode="External"/><Relationship Id="rId185" Type="http://schemas.openxmlformats.org/officeDocument/2006/relationships/hyperlink" Target="https://resultat.bagskytte.se/Archer/Details/2099497" TargetMode="External"/><Relationship Id="rId350" Type="http://schemas.openxmlformats.org/officeDocument/2006/relationships/hyperlink" Target="https://resultat.bagskytte.se/Archer/Details/1582163" TargetMode="External"/><Relationship Id="rId406" Type="http://schemas.openxmlformats.org/officeDocument/2006/relationships/hyperlink" Target="https://resultat.bagskytte.se/Archer/Details/1599879" TargetMode="External"/><Relationship Id="rId9" Type="http://schemas.openxmlformats.org/officeDocument/2006/relationships/hyperlink" Target="https://resultat.bagskytte.se/Archer/Details/977205" TargetMode="External"/><Relationship Id="rId210" Type="http://schemas.openxmlformats.org/officeDocument/2006/relationships/hyperlink" Target="https://resultat.bagskytte.se/Archer/Details/398529" TargetMode="External"/><Relationship Id="rId392" Type="http://schemas.openxmlformats.org/officeDocument/2006/relationships/hyperlink" Target="https://resultat.bagskytte.se/Archer/Details/128035" TargetMode="External"/><Relationship Id="rId252" Type="http://schemas.openxmlformats.org/officeDocument/2006/relationships/hyperlink" Target="https://resultat.bagskytte.se/Archer/Details/1254367" TargetMode="External"/><Relationship Id="rId294" Type="http://schemas.openxmlformats.org/officeDocument/2006/relationships/hyperlink" Target="https://resultat.bagskytte.se/Archer/Details/545310" TargetMode="External"/><Relationship Id="rId308" Type="http://schemas.openxmlformats.org/officeDocument/2006/relationships/hyperlink" Target="https://resultat.bagskytte.se/Archer/Details/1574929" TargetMode="External"/><Relationship Id="rId47" Type="http://schemas.openxmlformats.org/officeDocument/2006/relationships/hyperlink" Target="https://resultat.bagskytte.se/Archer/Details/3924662" TargetMode="External"/><Relationship Id="rId89" Type="http://schemas.openxmlformats.org/officeDocument/2006/relationships/hyperlink" Target="https://resultat.bagskytte.se/Archer/Details/1646779" TargetMode="External"/><Relationship Id="rId112" Type="http://schemas.openxmlformats.org/officeDocument/2006/relationships/hyperlink" Target="https://resultat.bagskytte.se/Archer/Details/4010839" TargetMode="External"/><Relationship Id="rId154" Type="http://schemas.openxmlformats.org/officeDocument/2006/relationships/hyperlink" Target="https://resultat.bagskytte.se/Archer/Details/35187" TargetMode="External"/><Relationship Id="rId361" Type="http://schemas.openxmlformats.org/officeDocument/2006/relationships/hyperlink" Target="https://resultat.bagskytte.se/Archer/Details/612963" TargetMode="External"/><Relationship Id="rId196" Type="http://schemas.openxmlformats.org/officeDocument/2006/relationships/hyperlink" Target="https://resultat.bagskytte.se/Archer/Details/128617" TargetMode="External"/><Relationship Id="rId417" Type="http://schemas.openxmlformats.org/officeDocument/2006/relationships/hyperlink" Target="https://resultat.bagskytte.se/Archer/Details/1816938" TargetMode="External"/><Relationship Id="rId16" Type="http://schemas.openxmlformats.org/officeDocument/2006/relationships/hyperlink" Target="https://resultat.bagskytte.se/Archer/Details/2922487" TargetMode="External"/><Relationship Id="rId221" Type="http://schemas.openxmlformats.org/officeDocument/2006/relationships/hyperlink" Target="https://resultat.bagskytte.se/Archer/Details/464225" TargetMode="External"/><Relationship Id="rId263" Type="http://schemas.openxmlformats.org/officeDocument/2006/relationships/hyperlink" Target="https://resultat.bagskytte.se/Archer/Details/740583" TargetMode="External"/><Relationship Id="rId319" Type="http://schemas.openxmlformats.org/officeDocument/2006/relationships/hyperlink" Target="https://resultat.bagskytte.se/Archer/Details/743455" TargetMode="External"/><Relationship Id="rId58" Type="http://schemas.openxmlformats.org/officeDocument/2006/relationships/hyperlink" Target="https://resultat.bagskytte.se/Archer/Details/4104167" TargetMode="External"/><Relationship Id="rId123" Type="http://schemas.openxmlformats.org/officeDocument/2006/relationships/hyperlink" Target="https://resultat.bagskytte.se/Archer/Details/1602657" TargetMode="External"/><Relationship Id="rId330" Type="http://schemas.openxmlformats.org/officeDocument/2006/relationships/hyperlink" Target="https://resultat.bagskytte.se/Archer/Details/130429" TargetMode="External"/><Relationship Id="rId165" Type="http://schemas.openxmlformats.org/officeDocument/2006/relationships/hyperlink" Target="https://resultat.bagskytte.se/Archer/Details/129373" TargetMode="External"/><Relationship Id="rId372" Type="http://schemas.openxmlformats.org/officeDocument/2006/relationships/hyperlink" Target="https://resultat.bagskytte.se/Archer/Details/2756827" TargetMode="External"/><Relationship Id="rId232" Type="http://schemas.openxmlformats.org/officeDocument/2006/relationships/hyperlink" Target="https://resultat.bagskytte.se/Archer/Details/3540142" TargetMode="External"/><Relationship Id="rId274" Type="http://schemas.openxmlformats.org/officeDocument/2006/relationships/hyperlink" Target="https://resultat.bagskytte.se/Archer/Details/855856" TargetMode="External"/><Relationship Id="rId27" Type="http://schemas.openxmlformats.org/officeDocument/2006/relationships/hyperlink" Target="https://resultat.bagskytte.se/Archer/Details/1621331" TargetMode="External"/><Relationship Id="rId69" Type="http://schemas.openxmlformats.org/officeDocument/2006/relationships/hyperlink" Target="https://resultat.bagskytte.se/Archer/Details/76990" TargetMode="External"/><Relationship Id="rId134" Type="http://schemas.openxmlformats.org/officeDocument/2006/relationships/hyperlink" Target="https://resultat.bagskytte.se/Archer/Details/587882" TargetMode="External"/><Relationship Id="rId80" Type="http://schemas.openxmlformats.org/officeDocument/2006/relationships/hyperlink" Target="https://resultat.bagskytte.se/Archer/Details/977609" TargetMode="External"/><Relationship Id="rId176" Type="http://schemas.openxmlformats.org/officeDocument/2006/relationships/hyperlink" Target="https://resultat.bagskytte.se/Archer/Details/129989" TargetMode="External"/><Relationship Id="rId341" Type="http://schemas.openxmlformats.org/officeDocument/2006/relationships/hyperlink" Target="https://resultat.bagskytte.se/Archer/Details/1449317" TargetMode="External"/><Relationship Id="rId383" Type="http://schemas.openxmlformats.org/officeDocument/2006/relationships/hyperlink" Target="https://resultat.bagskytte.se/Archer/Details/129368" TargetMode="External"/><Relationship Id="rId201" Type="http://schemas.openxmlformats.org/officeDocument/2006/relationships/hyperlink" Target="https://resultat.bagskytte.se/Archer/Details/2807823" TargetMode="External"/><Relationship Id="rId243" Type="http://schemas.openxmlformats.org/officeDocument/2006/relationships/hyperlink" Target="https://resultat.bagskytte.se/Archer/Details/129841" TargetMode="External"/><Relationship Id="rId285" Type="http://schemas.openxmlformats.org/officeDocument/2006/relationships/hyperlink" Target="https://resultat.bagskytte.se/Archer/Details/2122348" TargetMode="External"/><Relationship Id="rId38" Type="http://schemas.openxmlformats.org/officeDocument/2006/relationships/hyperlink" Target="https://resultat.bagskytte.se/Archer/Details/3663808" TargetMode="External"/><Relationship Id="rId103" Type="http://schemas.openxmlformats.org/officeDocument/2006/relationships/hyperlink" Target="https://resultat.bagskytte.se/Archer/Details/899227" TargetMode="External"/><Relationship Id="rId310" Type="http://schemas.openxmlformats.org/officeDocument/2006/relationships/hyperlink" Target="https://resultat.bagskytte.se/Archer/Details/1602250" TargetMode="External"/><Relationship Id="rId70" Type="http://schemas.openxmlformats.org/officeDocument/2006/relationships/hyperlink" Target="https://resultat.bagskytte.se/Archer/Details/375335" TargetMode="External"/><Relationship Id="rId91" Type="http://schemas.openxmlformats.org/officeDocument/2006/relationships/hyperlink" Target="https://resultat.bagskytte.se/Archer/Details/578110" TargetMode="External"/><Relationship Id="rId145" Type="http://schemas.openxmlformats.org/officeDocument/2006/relationships/hyperlink" Target="https://resultat.bagskytte.se/Archer/Details/899210" TargetMode="External"/><Relationship Id="rId166" Type="http://schemas.openxmlformats.org/officeDocument/2006/relationships/hyperlink" Target="https://resultat.bagskytte.se/Archer/Details/3289880" TargetMode="External"/><Relationship Id="rId187" Type="http://schemas.openxmlformats.org/officeDocument/2006/relationships/hyperlink" Target="https://resultat.bagskytte.se/Archer/Details/1573239" TargetMode="External"/><Relationship Id="rId331" Type="http://schemas.openxmlformats.org/officeDocument/2006/relationships/hyperlink" Target="https://resultat.bagskytte.se/Archer/Details/711886" TargetMode="External"/><Relationship Id="rId352" Type="http://schemas.openxmlformats.org/officeDocument/2006/relationships/hyperlink" Target="https://resultat.bagskytte.se/Archer/Details/1831456" TargetMode="External"/><Relationship Id="rId373" Type="http://schemas.openxmlformats.org/officeDocument/2006/relationships/hyperlink" Target="https://resultat.bagskytte.se/Archer/Details/101913" TargetMode="External"/><Relationship Id="rId394" Type="http://schemas.openxmlformats.org/officeDocument/2006/relationships/hyperlink" Target="https://resultat.bagskytte.se/Archer/Details/3284789" TargetMode="External"/><Relationship Id="rId408" Type="http://schemas.openxmlformats.org/officeDocument/2006/relationships/hyperlink" Target="https://resultat.bagskytte.se/Archer/Details/1789430" TargetMode="External"/><Relationship Id="rId1" Type="http://schemas.openxmlformats.org/officeDocument/2006/relationships/hyperlink" Target="https://resultat.bagskytte.se/Event/Result?eventId=20&amp;sort=AverageArrows&amp;sortdir=ASC" TargetMode="External"/><Relationship Id="rId212" Type="http://schemas.openxmlformats.org/officeDocument/2006/relationships/hyperlink" Target="https://resultat.bagskytte.se/Archer/Details/129553" TargetMode="External"/><Relationship Id="rId233" Type="http://schemas.openxmlformats.org/officeDocument/2006/relationships/hyperlink" Target="https://resultat.bagskytte.se/Archer/Details/1097461" TargetMode="External"/><Relationship Id="rId254" Type="http://schemas.openxmlformats.org/officeDocument/2006/relationships/hyperlink" Target="https://resultat.bagskytte.se/Archer/Details/1718680" TargetMode="External"/><Relationship Id="rId28" Type="http://schemas.openxmlformats.org/officeDocument/2006/relationships/hyperlink" Target="https://resultat.bagskytte.se/Archer/Details/126965" TargetMode="External"/><Relationship Id="rId49" Type="http://schemas.openxmlformats.org/officeDocument/2006/relationships/hyperlink" Target="https://resultat.bagskytte.se/Archer/Details/1332029" TargetMode="External"/><Relationship Id="rId114" Type="http://schemas.openxmlformats.org/officeDocument/2006/relationships/hyperlink" Target="https://resultat.bagskytte.se/Archer/Details/1031356" TargetMode="External"/><Relationship Id="rId275" Type="http://schemas.openxmlformats.org/officeDocument/2006/relationships/hyperlink" Target="https://resultat.bagskytte.se/Archer/Details/3724919" TargetMode="External"/><Relationship Id="rId296" Type="http://schemas.openxmlformats.org/officeDocument/2006/relationships/hyperlink" Target="https://resultat.bagskytte.se/Archer/Details/953510" TargetMode="External"/><Relationship Id="rId300" Type="http://schemas.openxmlformats.org/officeDocument/2006/relationships/hyperlink" Target="https://resultat.bagskytte.se/Archer/Details/2754551" TargetMode="External"/><Relationship Id="rId60" Type="http://schemas.openxmlformats.org/officeDocument/2006/relationships/hyperlink" Target="https://resultat.bagskytte.se/Archer/Details/1393337" TargetMode="External"/><Relationship Id="rId81" Type="http://schemas.openxmlformats.org/officeDocument/2006/relationships/hyperlink" Target="https://resultat.bagskytte.se/Archer/Details/2541679" TargetMode="External"/><Relationship Id="rId135" Type="http://schemas.openxmlformats.org/officeDocument/2006/relationships/hyperlink" Target="https://resultat.bagskytte.se/Archer/Details/2494296" TargetMode="External"/><Relationship Id="rId156" Type="http://schemas.openxmlformats.org/officeDocument/2006/relationships/hyperlink" Target="https://resultat.bagskytte.se/Archer/Details/933498" TargetMode="External"/><Relationship Id="rId177" Type="http://schemas.openxmlformats.org/officeDocument/2006/relationships/hyperlink" Target="https://resultat.bagskytte.se/Archer/Details/374074" TargetMode="External"/><Relationship Id="rId198" Type="http://schemas.openxmlformats.org/officeDocument/2006/relationships/hyperlink" Target="https://resultat.bagskytte.se/Archer/Details/2800616" TargetMode="External"/><Relationship Id="rId321" Type="http://schemas.openxmlformats.org/officeDocument/2006/relationships/hyperlink" Target="https://resultat.bagskytte.se/Archer/Details/407845" TargetMode="External"/><Relationship Id="rId342" Type="http://schemas.openxmlformats.org/officeDocument/2006/relationships/hyperlink" Target="https://resultat.bagskytte.se/Archer/Details/2358071" TargetMode="External"/><Relationship Id="rId363" Type="http://schemas.openxmlformats.org/officeDocument/2006/relationships/hyperlink" Target="https://resultat.bagskytte.se/Archer/Details/130340" TargetMode="External"/><Relationship Id="rId384" Type="http://schemas.openxmlformats.org/officeDocument/2006/relationships/hyperlink" Target="https://resultat.bagskytte.se/Archer/Details/1352145" TargetMode="External"/><Relationship Id="rId419" Type="http://schemas.openxmlformats.org/officeDocument/2006/relationships/hyperlink" Target="https://resultat.bagskytte.se/Archer/Details/128403" TargetMode="External"/><Relationship Id="rId202" Type="http://schemas.openxmlformats.org/officeDocument/2006/relationships/hyperlink" Target="https://resultat.bagskytte.se/Archer/Details/130283" TargetMode="External"/><Relationship Id="rId223" Type="http://schemas.openxmlformats.org/officeDocument/2006/relationships/hyperlink" Target="https://resultat.bagskytte.se/Archer/Details/464402" TargetMode="External"/><Relationship Id="rId244" Type="http://schemas.openxmlformats.org/officeDocument/2006/relationships/hyperlink" Target="https://resultat.bagskytte.se/Archer/Details/130338" TargetMode="External"/><Relationship Id="rId18" Type="http://schemas.openxmlformats.org/officeDocument/2006/relationships/hyperlink" Target="https://resultat.bagskytte.se/Archer/Details/1729469" TargetMode="External"/><Relationship Id="rId39" Type="http://schemas.openxmlformats.org/officeDocument/2006/relationships/hyperlink" Target="https://resultat.bagskytte.se/Archer/Details/741172" TargetMode="External"/><Relationship Id="rId265" Type="http://schemas.openxmlformats.org/officeDocument/2006/relationships/hyperlink" Target="https://resultat.bagskytte.se/Archer/Details/1604671" TargetMode="External"/><Relationship Id="rId286" Type="http://schemas.openxmlformats.org/officeDocument/2006/relationships/hyperlink" Target="https://resultat.bagskytte.se/Archer/Details/1798177" TargetMode="External"/><Relationship Id="rId50" Type="http://schemas.openxmlformats.org/officeDocument/2006/relationships/hyperlink" Target="https://resultat.bagskytte.se/Archer/Details/3761819" TargetMode="External"/><Relationship Id="rId104" Type="http://schemas.openxmlformats.org/officeDocument/2006/relationships/hyperlink" Target="https://resultat.bagskytte.se/Archer/Details/739357" TargetMode="External"/><Relationship Id="rId125" Type="http://schemas.openxmlformats.org/officeDocument/2006/relationships/hyperlink" Target="https://resultat.bagskytte.se/Archer/Details/545270" TargetMode="External"/><Relationship Id="rId146" Type="http://schemas.openxmlformats.org/officeDocument/2006/relationships/hyperlink" Target="https://resultat.bagskytte.se/Archer/Details/127797" TargetMode="External"/><Relationship Id="rId167" Type="http://schemas.openxmlformats.org/officeDocument/2006/relationships/hyperlink" Target="https://resultat.bagskytte.se/Archer/Details/2239103" TargetMode="External"/><Relationship Id="rId188" Type="http://schemas.openxmlformats.org/officeDocument/2006/relationships/hyperlink" Target="https://resultat.bagskytte.se/Archer/Details/1814087" TargetMode="External"/><Relationship Id="rId311" Type="http://schemas.openxmlformats.org/officeDocument/2006/relationships/hyperlink" Target="https://resultat.bagskytte.se/Archer/Details/576409" TargetMode="External"/><Relationship Id="rId332" Type="http://schemas.openxmlformats.org/officeDocument/2006/relationships/hyperlink" Target="https://resultat.bagskytte.se/Archer/Details/740359" TargetMode="External"/><Relationship Id="rId353" Type="http://schemas.openxmlformats.org/officeDocument/2006/relationships/hyperlink" Target="https://resultat.bagskytte.se/Archer/Details/129526" TargetMode="External"/><Relationship Id="rId374" Type="http://schemas.openxmlformats.org/officeDocument/2006/relationships/hyperlink" Target="https://resultat.bagskytte.se/Archer/Details/264933" TargetMode="External"/><Relationship Id="rId395" Type="http://schemas.openxmlformats.org/officeDocument/2006/relationships/hyperlink" Target="https://resultat.bagskytte.se/Archer/Details/464232" TargetMode="External"/><Relationship Id="rId409" Type="http://schemas.openxmlformats.org/officeDocument/2006/relationships/hyperlink" Target="https://resultat.bagskytte.se/Archer/Details/996872" TargetMode="External"/><Relationship Id="rId71" Type="http://schemas.openxmlformats.org/officeDocument/2006/relationships/hyperlink" Target="https://resultat.bagskytte.se/Archer/Details/326414" TargetMode="External"/><Relationship Id="rId92" Type="http://schemas.openxmlformats.org/officeDocument/2006/relationships/hyperlink" Target="https://resultat.bagskytte.se/Archer/Details/130298" TargetMode="External"/><Relationship Id="rId213" Type="http://schemas.openxmlformats.org/officeDocument/2006/relationships/hyperlink" Target="https://resultat.bagskytte.se/Archer/Details/130016" TargetMode="External"/><Relationship Id="rId234" Type="http://schemas.openxmlformats.org/officeDocument/2006/relationships/hyperlink" Target="https://resultat.bagskytte.se/Archer/Details/608872" TargetMode="External"/><Relationship Id="rId420" Type="http://schemas.openxmlformats.org/officeDocument/2006/relationships/hyperlink" Target="https://resultat.bagskytte.se/Archer/Details/1568870" TargetMode="External"/><Relationship Id="rId2" Type="http://schemas.openxmlformats.org/officeDocument/2006/relationships/hyperlink" Target="https://resultat.bagskytte.se/Archer/Details/1548400" TargetMode="External"/><Relationship Id="rId29" Type="http://schemas.openxmlformats.org/officeDocument/2006/relationships/hyperlink" Target="https://resultat.bagskytte.se/Archer/Details/3940430" TargetMode="External"/><Relationship Id="rId255" Type="http://schemas.openxmlformats.org/officeDocument/2006/relationships/hyperlink" Target="https://resultat.bagskytte.se/Archer/Details/1831583" TargetMode="External"/><Relationship Id="rId276" Type="http://schemas.openxmlformats.org/officeDocument/2006/relationships/hyperlink" Target="https://resultat.bagskytte.se/Archer/Details/309310" TargetMode="External"/><Relationship Id="rId297" Type="http://schemas.openxmlformats.org/officeDocument/2006/relationships/hyperlink" Target="https://resultat.bagskytte.se/Archer/Details/129775" TargetMode="External"/><Relationship Id="rId40" Type="http://schemas.openxmlformats.org/officeDocument/2006/relationships/hyperlink" Target="https://resultat.bagskytte.se/Archer/Details/785974" TargetMode="External"/><Relationship Id="rId115" Type="http://schemas.openxmlformats.org/officeDocument/2006/relationships/hyperlink" Target="https://resultat.bagskytte.se/Archer/Details/3905908" TargetMode="External"/><Relationship Id="rId136" Type="http://schemas.openxmlformats.org/officeDocument/2006/relationships/hyperlink" Target="https://resultat.bagskytte.se/Archer/Details/437910" TargetMode="External"/><Relationship Id="rId157" Type="http://schemas.openxmlformats.org/officeDocument/2006/relationships/hyperlink" Target="https://resultat.bagskytte.se/Archer/Details/1574789" TargetMode="External"/><Relationship Id="rId178" Type="http://schemas.openxmlformats.org/officeDocument/2006/relationships/hyperlink" Target="https://resultat.bagskytte.se/Archer/Details/683308" TargetMode="External"/><Relationship Id="rId301" Type="http://schemas.openxmlformats.org/officeDocument/2006/relationships/hyperlink" Target="https://resultat.bagskytte.se/Archer/Details/9299" TargetMode="External"/><Relationship Id="rId322" Type="http://schemas.openxmlformats.org/officeDocument/2006/relationships/hyperlink" Target="https://resultat.bagskytte.se/Archer/Details/398524" TargetMode="External"/><Relationship Id="rId343" Type="http://schemas.openxmlformats.org/officeDocument/2006/relationships/hyperlink" Target="https://resultat.bagskytte.se/Archer/Details/337809" TargetMode="External"/><Relationship Id="rId364" Type="http://schemas.openxmlformats.org/officeDocument/2006/relationships/hyperlink" Target="https://resultat.bagskytte.se/Archer/Details/127051" TargetMode="External"/><Relationship Id="rId61" Type="http://schemas.openxmlformats.org/officeDocument/2006/relationships/hyperlink" Target="https://resultat.bagskytte.se/Archer/Details/634837" TargetMode="External"/><Relationship Id="rId82" Type="http://schemas.openxmlformats.org/officeDocument/2006/relationships/hyperlink" Target="https://resultat.bagskytte.se/Archer/Details/1862896" TargetMode="External"/><Relationship Id="rId199" Type="http://schemas.openxmlformats.org/officeDocument/2006/relationships/hyperlink" Target="https://resultat.bagskytte.se/Archer/Details/180980" TargetMode="External"/><Relationship Id="rId203" Type="http://schemas.openxmlformats.org/officeDocument/2006/relationships/hyperlink" Target="https://resultat.bagskytte.se/Archer/Details/398522" TargetMode="External"/><Relationship Id="rId385" Type="http://schemas.openxmlformats.org/officeDocument/2006/relationships/hyperlink" Target="https://resultat.bagskytte.se/Archer/Details/1100073" TargetMode="External"/><Relationship Id="rId19" Type="http://schemas.openxmlformats.org/officeDocument/2006/relationships/hyperlink" Target="https://resultat.bagskytte.se/Archer/Details/2586" TargetMode="External"/><Relationship Id="rId224" Type="http://schemas.openxmlformats.org/officeDocument/2006/relationships/hyperlink" Target="https://resultat.bagskytte.se/Archer/Details/1574000" TargetMode="External"/><Relationship Id="rId245" Type="http://schemas.openxmlformats.org/officeDocument/2006/relationships/hyperlink" Target="https://resultat.bagskytte.se/Archer/Details/1132947" TargetMode="External"/><Relationship Id="rId266" Type="http://schemas.openxmlformats.org/officeDocument/2006/relationships/hyperlink" Target="https://resultat.bagskytte.se/Archer/Details/3208534" TargetMode="External"/><Relationship Id="rId287" Type="http://schemas.openxmlformats.org/officeDocument/2006/relationships/hyperlink" Target="https://resultat.bagskytte.se/Archer/Details/542677" TargetMode="External"/><Relationship Id="rId410" Type="http://schemas.openxmlformats.org/officeDocument/2006/relationships/hyperlink" Target="https://resultat.bagskytte.se/Archer/Details/2496" TargetMode="External"/><Relationship Id="rId30" Type="http://schemas.openxmlformats.org/officeDocument/2006/relationships/hyperlink" Target="https://resultat.bagskytte.se/Archer/Details/693183" TargetMode="External"/><Relationship Id="rId105" Type="http://schemas.openxmlformats.org/officeDocument/2006/relationships/hyperlink" Target="https://resultat.bagskytte.se/Archer/Details/559266" TargetMode="External"/><Relationship Id="rId126" Type="http://schemas.openxmlformats.org/officeDocument/2006/relationships/hyperlink" Target="https://resultat.bagskytte.se/Archer/Details/398495" TargetMode="External"/><Relationship Id="rId147" Type="http://schemas.openxmlformats.org/officeDocument/2006/relationships/hyperlink" Target="https://resultat.bagskytte.se/Archer/Details/130045" TargetMode="External"/><Relationship Id="rId168" Type="http://schemas.openxmlformats.org/officeDocument/2006/relationships/hyperlink" Target="https://resultat.bagskytte.se/Archer/Details/1097477" TargetMode="External"/><Relationship Id="rId312" Type="http://schemas.openxmlformats.org/officeDocument/2006/relationships/hyperlink" Target="https://resultat.bagskytte.se/Archer/Details/2379256" TargetMode="External"/><Relationship Id="rId333" Type="http://schemas.openxmlformats.org/officeDocument/2006/relationships/hyperlink" Target="https://resultat.bagskytte.se/Archer/Details/129456" TargetMode="External"/><Relationship Id="rId354" Type="http://schemas.openxmlformats.org/officeDocument/2006/relationships/hyperlink" Target="https://resultat.bagskytte.se/Archer/Details/128330" TargetMode="External"/><Relationship Id="rId51" Type="http://schemas.openxmlformats.org/officeDocument/2006/relationships/hyperlink" Target="https://resultat.bagskytte.se/Archer/Details/1193470" TargetMode="External"/><Relationship Id="rId72" Type="http://schemas.openxmlformats.org/officeDocument/2006/relationships/hyperlink" Target="https://resultat.bagskytte.se/Archer/Details/2178531" TargetMode="External"/><Relationship Id="rId93" Type="http://schemas.openxmlformats.org/officeDocument/2006/relationships/hyperlink" Target="https://resultat.bagskytte.se/Archer/Details/2967342" TargetMode="External"/><Relationship Id="rId189" Type="http://schemas.openxmlformats.org/officeDocument/2006/relationships/hyperlink" Target="https://resultat.bagskytte.se/Archer/Details/130384" TargetMode="External"/><Relationship Id="rId375" Type="http://schemas.openxmlformats.org/officeDocument/2006/relationships/hyperlink" Target="https://resultat.bagskytte.se/Archer/Details/725413" TargetMode="External"/><Relationship Id="rId396" Type="http://schemas.openxmlformats.org/officeDocument/2006/relationships/hyperlink" Target="https://resultat.bagskytte.se/Archer/Details/1553533" TargetMode="External"/><Relationship Id="rId3" Type="http://schemas.openxmlformats.org/officeDocument/2006/relationships/hyperlink" Target="https://resultat.bagskytte.se/Archer/Details/130379" TargetMode="External"/><Relationship Id="rId214" Type="http://schemas.openxmlformats.org/officeDocument/2006/relationships/hyperlink" Target="https://resultat.bagskytte.se/Archer/Details/573813" TargetMode="External"/><Relationship Id="rId235" Type="http://schemas.openxmlformats.org/officeDocument/2006/relationships/hyperlink" Target="https://resultat.bagskytte.se/Archer/Details/1597421" TargetMode="External"/><Relationship Id="rId256" Type="http://schemas.openxmlformats.org/officeDocument/2006/relationships/hyperlink" Target="https://resultat.bagskytte.se/Archer/Details/3844104" TargetMode="External"/><Relationship Id="rId277" Type="http://schemas.openxmlformats.org/officeDocument/2006/relationships/hyperlink" Target="https://resultat.bagskytte.se/Archer/Details/4239819" TargetMode="External"/><Relationship Id="rId298" Type="http://schemas.openxmlformats.org/officeDocument/2006/relationships/hyperlink" Target="https://resultat.bagskytte.se/Archer/Details/554552" TargetMode="External"/><Relationship Id="rId400" Type="http://schemas.openxmlformats.org/officeDocument/2006/relationships/hyperlink" Target="https://resultat.bagskytte.se/Archer/Details/2925305" TargetMode="External"/><Relationship Id="rId421" Type="http://schemas.openxmlformats.org/officeDocument/2006/relationships/hyperlink" Target="https://resultat.bagskytte.se/Archer/Details/1599889" TargetMode="External"/><Relationship Id="rId116" Type="http://schemas.openxmlformats.org/officeDocument/2006/relationships/hyperlink" Target="https://resultat.bagskytte.se/Archer/Details/128041" TargetMode="External"/><Relationship Id="rId137" Type="http://schemas.openxmlformats.org/officeDocument/2006/relationships/hyperlink" Target="https://resultat.bagskytte.se/Archer/Details/1930466" TargetMode="External"/><Relationship Id="rId158" Type="http://schemas.openxmlformats.org/officeDocument/2006/relationships/hyperlink" Target="https://resultat.bagskytte.se/Archer/Details/1224872" TargetMode="External"/><Relationship Id="rId302" Type="http://schemas.openxmlformats.org/officeDocument/2006/relationships/hyperlink" Target="https://resultat.bagskytte.se/Archer/Details/1930047" TargetMode="External"/><Relationship Id="rId323" Type="http://schemas.openxmlformats.org/officeDocument/2006/relationships/hyperlink" Target="https://resultat.bagskytte.se/Archer/Details/2037447" TargetMode="External"/><Relationship Id="rId344" Type="http://schemas.openxmlformats.org/officeDocument/2006/relationships/hyperlink" Target="https://resultat.bagskytte.se/Archer/Details/538327" TargetMode="External"/><Relationship Id="rId20" Type="http://schemas.openxmlformats.org/officeDocument/2006/relationships/hyperlink" Target="https://resultat.bagskytte.se/Archer/Details/2929852" TargetMode="External"/><Relationship Id="rId41" Type="http://schemas.openxmlformats.org/officeDocument/2006/relationships/hyperlink" Target="https://resultat.bagskytte.se/Archer/Details/3310974" TargetMode="External"/><Relationship Id="rId62" Type="http://schemas.openxmlformats.org/officeDocument/2006/relationships/hyperlink" Target="https://resultat.bagskytte.se/Archer/Details/1452457" TargetMode="External"/><Relationship Id="rId83" Type="http://schemas.openxmlformats.org/officeDocument/2006/relationships/hyperlink" Target="https://resultat.bagskytte.se/Archer/Details/2295081" TargetMode="External"/><Relationship Id="rId179" Type="http://schemas.openxmlformats.org/officeDocument/2006/relationships/hyperlink" Target="https://resultat.bagskytte.se/Archer/Details/374092" TargetMode="External"/><Relationship Id="rId365" Type="http://schemas.openxmlformats.org/officeDocument/2006/relationships/hyperlink" Target="https://resultat.bagskytte.se/Archer/Details/578072" TargetMode="External"/><Relationship Id="rId386" Type="http://schemas.openxmlformats.org/officeDocument/2006/relationships/hyperlink" Target="https://resultat.bagskytte.se/Archer/Details/2025256" TargetMode="External"/><Relationship Id="rId190" Type="http://schemas.openxmlformats.org/officeDocument/2006/relationships/hyperlink" Target="https://resultat.bagskytte.se/Archer/Details/2315176" TargetMode="External"/><Relationship Id="rId204" Type="http://schemas.openxmlformats.org/officeDocument/2006/relationships/hyperlink" Target="https://resultat.bagskytte.se/Archer/Details/1632825" TargetMode="External"/><Relationship Id="rId225" Type="http://schemas.openxmlformats.org/officeDocument/2006/relationships/hyperlink" Target="https://resultat.bagskytte.se/Archer/Details/2494444" TargetMode="External"/><Relationship Id="rId246" Type="http://schemas.openxmlformats.org/officeDocument/2006/relationships/hyperlink" Target="https://resultat.bagskytte.se/Archer/Details/128613" TargetMode="External"/><Relationship Id="rId267" Type="http://schemas.openxmlformats.org/officeDocument/2006/relationships/hyperlink" Target="https://resultat.bagskytte.se/Archer/Details/1674965" TargetMode="External"/><Relationship Id="rId288" Type="http://schemas.openxmlformats.org/officeDocument/2006/relationships/hyperlink" Target="https://resultat.bagskytte.se/Archer/Details/4205047" TargetMode="External"/><Relationship Id="rId411" Type="http://schemas.openxmlformats.org/officeDocument/2006/relationships/hyperlink" Target="https://resultat.bagskytte.se/Archer/Details/130445" TargetMode="External"/><Relationship Id="rId106" Type="http://schemas.openxmlformats.org/officeDocument/2006/relationships/hyperlink" Target="https://resultat.bagskytte.se/Archer/Details/739021" TargetMode="External"/><Relationship Id="rId127" Type="http://schemas.openxmlformats.org/officeDocument/2006/relationships/hyperlink" Target="https://resultat.bagskytte.se/Archer/Details/1548421" TargetMode="External"/><Relationship Id="rId313" Type="http://schemas.openxmlformats.org/officeDocument/2006/relationships/hyperlink" Target="https://resultat.bagskytte.se/Archer/Details/128608" TargetMode="External"/><Relationship Id="rId10" Type="http://schemas.openxmlformats.org/officeDocument/2006/relationships/hyperlink" Target="https://resultat.bagskytte.se/Archer/Details/2890463" TargetMode="External"/><Relationship Id="rId31" Type="http://schemas.openxmlformats.org/officeDocument/2006/relationships/hyperlink" Target="https://resultat.bagskytte.se/Archer/Details/3304085" TargetMode="External"/><Relationship Id="rId52" Type="http://schemas.openxmlformats.org/officeDocument/2006/relationships/hyperlink" Target="https://resultat.bagskytte.se/Archer/Details/1609210" TargetMode="External"/><Relationship Id="rId73" Type="http://schemas.openxmlformats.org/officeDocument/2006/relationships/hyperlink" Target="https://resultat.bagskytte.se/Archer/Details/105624" TargetMode="External"/><Relationship Id="rId94" Type="http://schemas.openxmlformats.org/officeDocument/2006/relationships/hyperlink" Target="https://resultat.bagskytte.se/Archer/Details/8483" TargetMode="External"/><Relationship Id="rId148" Type="http://schemas.openxmlformats.org/officeDocument/2006/relationships/hyperlink" Target="https://resultat.bagskytte.se/Archer/Details/1044609" TargetMode="External"/><Relationship Id="rId169" Type="http://schemas.openxmlformats.org/officeDocument/2006/relationships/hyperlink" Target="https://resultat.bagskytte.se/Archer/Details/1576410" TargetMode="External"/><Relationship Id="rId334" Type="http://schemas.openxmlformats.org/officeDocument/2006/relationships/hyperlink" Target="https://resultat.bagskytte.se/Archer/Details/857368" TargetMode="External"/><Relationship Id="rId355" Type="http://schemas.openxmlformats.org/officeDocument/2006/relationships/hyperlink" Target="https://resultat.bagskytte.se/Archer/Details/870776" TargetMode="External"/><Relationship Id="rId376" Type="http://schemas.openxmlformats.org/officeDocument/2006/relationships/hyperlink" Target="https://resultat.bagskytte.se/Archer/Details/2313999" TargetMode="External"/><Relationship Id="rId397" Type="http://schemas.openxmlformats.org/officeDocument/2006/relationships/hyperlink" Target="https://resultat.bagskytte.se/Archer/Details/870775" TargetMode="External"/><Relationship Id="rId4" Type="http://schemas.openxmlformats.org/officeDocument/2006/relationships/hyperlink" Target="https://resultat.bagskytte.se/Archer/Details/229602" TargetMode="External"/><Relationship Id="rId180" Type="http://schemas.openxmlformats.org/officeDocument/2006/relationships/hyperlink" Target="https://resultat.bagskytte.se/Archer/Details/475290" TargetMode="External"/><Relationship Id="rId215" Type="http://schemas.openxmlformats.org/officeDocument/2006/relationships/hyperlink" Target="https://resultat.bagskytte.se/Archer/Details/127799" TargetMode="External"/><Relationship Id="rId236" Type="http://schemas.openxmlformats.org/officeDocument/2006/relationships/hyperlink" Target="https://resultat.bagskytte.se/Archer/Details/128270" TargetMode="External"/><Relationship Id="rId257" Type="http://schemas.openxmlformats.org/officeDocument/2006/relationships/hyperlink" Target="https://resultat.bagskytte.se/Archer/Details/608267" TargetMode="External"/><Relationship Id="rId278" Type="http://schemas.openxmlformats.org/officeDocument/2006/relationships/hyperlink" Target="https://resultat.bagskytte.se/Archer/Details/130364" TargetMode="External"/><Relationship Id="rId401" Type="http://schemas.openxmlformats.org/officeDocument/2006/relationships/hyperlink" Target="https://resultat.bagskytte.se/Archer/Details/128389" TargetMode="External"/><Relationship Id="rId422" Type="http://schemas.openxmlformats.org/officeDocument/2006/relationships/hyperlink" Target="https://resultat.bagskytte.se/Archer/Details/129400" TargetMode="External"/><Relationship Id="rId303" Type="http://schemas.openxmlformats.org/officeDocument/2006/relationships/hyperlink" Target="https://resultat.bagskytte.se/Archer/Details/1601524" TargetMode="External"/><Relationship Id="rId42" Type="http://schemas.openxmlformats.org/officeDocument/2006/relationships/hyperlink" Target="https://resultat.bagskytte.se/Archer/Details/2397130" TargetMode="External"/><Relationship Id="rId84" Type="http://schemas.openxmlformats.org/officeDocument/2006/relationships/hyperlink" Target="https://resultat.bagskytte.se/Archer/Details/129952" TargetMode="External"/><Relationship Id="rId138" Type="http://schemas.openxmlformats.org/officeDocument/2006/relationships/hyperlink" Target="https://resultat.bagskytte.se/Archer/Details/1557046" TargetMode="External"/><Relationship Id="rId345" Type="http://schemas.openxmlformats.org/officeDocument/2006/relationships/hyperlink" Target="https://resultat.bagskytte.se/Archer/Details/514049" TargetMode="External"/><Relationship Id="rId387" Type="http://schemas.openxmlformats.org/officeDocument/2006/relationships/hyperlink" Target="https://resultat.bagskytte.se/Archer/Details/2284952" TargetMode="External"/><Relationship Id="rId191" Type="http://schemas.openxmlformats.org/officeDocument/2006/relationships/hyperlink" Target="https://resultat.bagskytte.se/Archer/Details/2397543" TargetMode="External"/><Relationship Id="rId205" Type="http://schemas.openxmlformats.org/officeDocument/2006/relationships/hyperlink" Target="https://resultat.bagskytte.se/Archer/Details/1177022" TargetMode="External"/><Relationship Id="rId247" Type="http://schemas.openxmlformats.org/officeDocument/2006/relationships/hyperlink" Target="https://resultat.bagskytte.se/Archer/Details/1097486" TargetMode="External"/><Relationship Id="rId412" Type="http://schemas.openxmlformats.org/officeDocument/2006/relationships/hyperlink" Target="https://resultat.bagskytte.se/Archer/Details/129441" TargetMode="External"/><Relationship Id="rId107" Type="http://schemas.openxmlformats.org/officeDocument/2006/relationships/hyperlink" Target="https://resultat.bagskytte.se/Archer/Details/1020593" TargetMode="External"/><Relationship Id="rId289" Type="http://schemas.openxmlformats.org/officeDocument/2006/relationships/hyperlink" Target="https://resultat.bagskytte.se/Archer/Details/418530" TargetMode="External"/><Relationship Id="rId11" Type="http://schemas.openxmlformats.org/officeDocument/2006/relationships/hyperlink" Target="https://resultat.bagskytte.se/Archer/Details/2924520" TargetMode="External"/><Relationship Id="rId53" Type="http://schemas.openxmlformats.org/officeDocument/2006/relationships/hyperlink" Target="https://resultat.bagskytte.se/Archer/Details/130344" TargetMode="External"/><Relationship Id="rId149" Type="http://schemas.openxmlformats.org/officeDocument/2006/relationships/hyperlink" Target="https://resultat.bagskytte.se/Archer/Details/1044617" TargetMode="External"/><Relationship Id="rId314" Type="http://schemas.openxmlformats.org/officeDocument/2006/relationships/hyperlink" Target="https://resultat.bagskytte.se/Archer/Details/1602054" TargetMode="External"/><Relationship Id="rId356" Type="http://schemas.openxmlformats.org/officeDocument/2006/relationships/hyperlink" Target="https://resultat.bagskytte.se/Archer/Details/404602" TargetMode="External"/><Relationship Id="rId398" Type="http://schemas.openxmlformats.org/officeDocument/2006/relationships/hyperlink" Target="https://resultat.bagskytte.se/Archer/Details/2144566" TargetMode="External"/><Relationship Id="rId95" Type="http://schemas.openxmlformats.org/officeDocument/2006/relationships/hyperlink" Target="https://resultat.bagskytte.se/Archer/Details/458595" TargetMode="External"/><Relationship Id="rId160" Type="http://schemas.openxmlformats.org/officeDocument/2006/relationships/hyperlink" Target="https://resultat.bagskytte.se/Archer/Details/40357" TargetMode="External"/><Relationship Id="rId216" Type="http://schemas.openxmlformats.org/officeDocument/2006/relationships/hyperlink" Target="https://resultat.bagskytte.se/Archer/Details/129781" TargetMode="External"/><Relationship Id="rId423" Type="http://schemas.openxmlformats.org/officeDocument/2006/relationships/hyperlink" Target="https://resultat.bagskytte.se/Archer/Details/1892901" TargetMode="External"/><Relationship Id="rId258" Type="http://schemas.openxmlformats.org/officeDocument/2006/relationships/hyperlink" Target="https://resultat.bagskytte.se/Archer/Details/412925" TargetMode="External"/><Relationship Id="rId22" Type="http://schemas.openxmlformats.org/officeDocument/2006/relationships/hyperlink" Target="https://resultat.bagskytte.se/Archer/Details/1278263" TargetMode="External"/><Relationship Id="rId64" Type="http://schemas.openxmlformats.org/officeDocument/2006/relationships/hyperlink" Target="https://resultat.bagskytte.se/Archer/Details/127379" TargetMode="External"/><Relationship Id="rId118" Type="http://schemas.openxmlformats.org/officeDocument/2006/relationships/hyperlink" Target="https://resultat.bagskytte.se/Archer/Details/127025" TargetMode="External"/><Relationship Id="rId325" Type="http://schemas.openxmlformats.org/officeDocument/2006/relationships/hyperlink" Target="https://resultat.bagskytte.se/Archer/Details/577660" TargetMode="External"/><Relationship Id="rId367" Type="http://schemas.openxmlformats.org/officeDocument/2006/relationships/hyperlink" Target="https://resultat.bagskytte.se/Archer/Details/1707547" TargetMode="External"/><Relationship Id="rId171" Type="http://schemas.openxmlformats.org/officeDocument/2006/relationships/hyperlink" Target="https://resultat.bagskytte.se/Archer/Details/1294768" TargetMode="External"/><Relationship Id="rId227" Type="http://schemas.openxmlformats.org/officeDocument/2006/relationships/hyperlink" Target="https://resultat.bagskytte.se/Archer/Details/132794" TargetMode="External"/><Relationship Id="rId269" Type="http://schemas.openxmlformats.org/officeDocument/2006/relationships/hyperlink" Target="https://resultat.bagskytte.se/Archer/Details/1915603" TargetMode="External"/><Relationship Id="rId33" Type="http://schemas.openxmlformats.org/officeDocument/2006/relationships/hyperlink" Target="https://resultat.bagskytte.se/Archer/Details/129825" TargetMode="External"/><Relationship Id="rId129" Type="http://schemas.openxmlformats.org/officeDocument/2006/relationships/hyperlink" Target="https://resultat.bagskytte.se/Archer/Details/129969" TargetMode="External"/><Relationship Id="rId280" Type="http://schemas.openxmlformats.org/officeDocument/2006/relationships/hyperlink" Target="https://resultat.bagskytte.se/Archer/Details/452574" TargetMode="External"/><Relationship Id="rId336" Type="http://schemas.openxmlformats.org/officeDocument/2006/relationships/hyperlink" Target="https://resultat.bagskytte.se/Archer/Details/1430983" TargetMode="External"/><Relationship Id="rId75" Type="http://schemas.openxmlformats.org/officeDocument/2006/relationships/hyperlink" Target="https://resultat.bagskytte.se/Archer/Details/123120" TargetMode="External"/><Relationship Id="rId140" Type="http://schemas.openxmlformats.org/officeDocument/2006/relationships/hyperlink" Target="https://resultat.bagskytte.se/Archer/Details/1097466" TargetMode="External"/><Relationship Id="rId182" Type="http://schemas.openxmlformats.org/officeDocument/2006/relationships/hyperlink" Target="https://resultat.bagskytte.se/Archer/Details/25294" TargetMode="External"/><Relationship Id="rId378" Type="http://schemas.openxmlformats.org/officeDocument/2006/relationships/hyperlink" Target="https://resultat.bagskytte.se/Archer/Details/128165" TargetMode="External"/><Relationship Id="rId403" Type="http://schemas.openxmlformats.org/officeDocument/2006/relationships/hyperlink" Target="https://resultat.bagskytte.se/Archer/Details/128382" TargetMode="External"/><Relationship Id="rId6" Type="http://schemas.openxmlformats.org/officeDocument/2006/relationships/hyperlink" Target="https://resultat.bagskytte.se/Archer/Details/3234078" TargetMode="External"/><Relationship Id="rId238" Type="http://schemas.openxmlformats.org/officeDocument/2006/relationships/hyperlink" Target="https://resultat.bagskytte.se/Archer/Details/130044" TargetMode="External"/><Relationship Id="rId291" Type="http://schemas.openxmlformats.org/officeDocument/2006/relationships/hyperlink" Target="https://resultat.bagskytte.se/Archer/Details/2390178" TargetMode="External"/><Relationship Id="rId305" Type="http://schemas.openxmlformats.org/officeDocument/2006/relationships/hyperlink" Target="https://resultat.bagskytte.se/Archer/Details/2913972" TargetMode="External"/><Relationship Id="rId347" Type="http://schemas.openxmlformats.org/officeDocument/2006/relationships/hyperlink" Target="https://resultat.bagskytte.se/Archer/Details/538316" TargetMode="External"/><Relationship Id="rId44" Type="http://schemas.openxmlformats.org/officeDocument/2006/relationships/hyperlink" Target="https://resultat.bagskytte.se/Archer/Details/3904769" TargetMode="External"/><Relationship Id="rId86" Type="http://schemas.openxmlformats.org/officeDocument/2006/relationships/hyperlink" Target="https://resultat.bagskytte.se/Archer/Details/1584999" TargetMode="External"/><Relationship Id="rId151" Type="http://schemas.openxmlformats.org/officeDocument/2006/relationships/hyperlink" Target="https://resultat.bagskytte.se/Archer/Details/130378" TargetMode="External"/><Relationship Id="rId389" Type="http://schemas.openxmlformats.org/officeDocument/2006/relationships/hyperlink" Target="https://resultat.bagskytte.se/Archer/Details/976584" TargetMode="External"/><Relationship Id="rId193" Type="http://schemas.openxmlformats.org/officeDocument/2006/relationships/hyperlink" Target="https://resultat.bagskytte.se/Archer/Details/1625389" TargetMode="External"/><Relationship Id="rId207" Type="http://schemas.openxmlformats.org/officeDocument/2006/relationships/hyperlink" Target="https://resultat.bagskytte.se/Archer/Details/129451" TargetMode="External"/><Relationship Id="rId249" Type="http://schemas.openxmlformats.org/officeDocument/2006/relationships/hyperlink" Target="https://resultat.bagskytte.se/Archer/Details/696785" TargetMode="External"/><Relationship Id="rId414" Type="http://schemas.openxmlformats.org/officeDocument/2006/relationships/hyperlink" Target="https://resultat.bagskytte.se/Archer/Details/153260" TargetMode="External"/><Relationship Id="rId13" Type="http://schemas.openxmlformats.org/officeDocument/2006/relationships/hyperlink" Target="https://resultat.bagskytte.se/Archer/Details/1538686" TargetMode="External"/><Relationship Id="rId109" Type="http://schemas.openxmlformats.org/officeDocument/2006/relationships/hyperlink" Target="https://resultat.bagskytte.se/Archer/Details/795646" TargetMode="External"/><Relationship Id="rId260" Type="http://schemas.openxmlformats.org/officeDocument/2006/relationships/hyperlink" Target="https://resultat.bagskytte.se/Archer/Details/1372386" TargetMode="External"/><Relationship Id="rId316" Type="http://schemas.openxmlformats.org/officeDocument/2006/relationships/hyperlink" Target="https://resultat.bagskytte.se/Archer/Details/130100" TargetMode="External"/><Relationship Id="rId55" Type="http://schemas.openxmlformats.org/officeDocument/2006/relationships/hyperlink" Target="https://resultat.bagskytte.se/Archer/Details/3839524" TargetMode="External"/><Relationship Id="rId97" Type="http://schemas.openxmlformats.org/officeDocument/2006/relationships/hyperlink" Target="https://resultat.bagskytte.se/Archer/Details/130380" TargetMode="External"/><Relationship Id="rId120" Type="http://schemas.openxmlformats.org/officeDocument/2006/relationships/hyperlink" Target="https://resultat.bagskytte.se/Archer/Details/2494804" TargetMode="External"/><Relationship Id="rId358" Type="http://schemas.openxmlformats.org/officeDocument/2006/relationships/hyperlink" Target="https://resultat.bagskytte.se/Archer/Details/556381" TargetMode="External"/><Relationship Id="rId162" Type="http://schemas.openxmlformats.org/officeDocument/2006/relationships/hyperlink" Target="https://resultat.bagskytte.se/Archer/Details/2087060" TargetMode="External"/><Relationship Id="rId218" Type="http://schemas.openxmlformats.org/officeDocument/2006/relationships/hyperlink" Target="https://resultat.bagskytte.se/Archer/Details/129956" TargetMode="External"/><Relationship Id="rId425" Type="http://schemas.openxmlformats.org/officeDocument/2006/relationships/printerSettings" Target="../printerSettings/printerSettings21.bin"/><Relationship Id="rId271" Type="http://schemas.openxmlformats.org/officeDocument/2006/relationships/hyperlink" Target="https://resultat.bagskytte.se/Archer/Details/128252" TargetMode="External"/><Relationship Id="rId24" Type="http://schemas.openxmlformats.org/officeDocument/2006/relationships/hyperlink" Target="https://resultat.bagskytte.se/Archer/Details/1221651" TargetMode="External"/><Relationship Id="rId66" Type="http://schemas.openxmlformats.org/officeDocument/2006/relationships/hyperlink" Target="https://resultat.bagskytte.se/Archer/Details/2447541" TargetMode="External"/><Relationship Id="rId131" Type="http://schemas.openxmlformats.org/officeDocument/2006/relationships/hyperlink" Target="https://resultat.bagskytte.se/Archer/Details/566953" TargetMode="External"/><Relationship Id="rId327" Type="http://schemas.openxmlformats.org/officeDocument/2006/relationships/hyperlink" Target="https://resultat.bagskytte.se/Archer/Details/492801" TargetMode="External"/><Relationship Id="rId369" Type="http://schemas.openxmlformats.org/officeDocument/2006/relationships/hyperlink" Target="https://resultat.bagskytte.se/Archer/Details/1548317" TargetMode="External"/><Relationship Id="rId173" Type="http://schemas.openxmlformats.org/officeDocument/2006/relationships/hyperlink" Target="https://resultat.bagskytte.se/Archer/Details/128213" TargetMode="External"/><Relationship Id="rId229" Type="http://schemas.openxmlformats.org/officeDocument/2006/relationships/hyperlink" Target="https://resultat.bagskytte.se/Archer/Details/584745" TargetMode="External"/><Relationship Id="rId380" Type="http://schemas.openxmlformats.org/officeDocument/2006/relationships/hyperlink" Target="https://resultat.bagskytte.se/Archer/Details/62000" TargetMode="External"/><Relationship Id="rId240" Type="http://schemas.openxmlformats.org/officeDocument/2006/relationships/hyperlink" Target="https://resultat.bagskytte.se/Archer/Details/128627" TargetMode="External"/><Relationship Id="rId35" Type="http://schemas.openxmlformats.org/officeDocument/2006/relationships/hyperlink" Target="https://resultat.bagskytte.se/Archer/Details/718359" TargetMode="External"/><Relationship Id="rId77" Type="http://schemas.openxmlformats.org/officeDocument/2006/relationships/hyperlink" Target="https://resultat.bagskytte.se/Archer/Details/1749814" TargetMode="External"/><Relationship Id="rId100" Type="http://schemas.openxmlformats.org/officeDocument/2006/relationships/hyperlink" Target="https://resultat.bagskytte.se/Archer/Details/294449" TargetMode="External"/><Relationship Id="rId282" Type="http://schemas.openxmlformats.org/officeDocument/2006/relationships/hyperlink" Target="https://resultat.bagskytte.se/Archer/Details/4187622" TargetMode="External"/><Relationship Id="rId338" Type="http://schemas.openxmlformats.org/officeDocument/2006/relationships/hyperlink" Target="https://resultat.bagskytte.se/Archer/Details/76517" TargetMode="External"/><Relationship Id="rId8" Type="http://schemas.openxmlformats.org/officeDocument/2006/relationships/hyperlink" Target="https://resultat.bagskytte.se/Archer/Details/3592244" TargetMode="External"/><Relationship Id="rId142" Type="http://schemas.openxmlformats.org/officeDocument/2006/relationships/hyperlink" Target="https://resultat.bagskytte.se/Archer/Details/128024" TargetMode="External"/><Relationship Id="rId184" Type="http://schemas.openxmlformats.org/officeDocument/2006/relationships/hyperlink" Target="https://resultat.bagskytte.se/Archer/Details/128604" TargetMode="External"/><Relationship Id="rId391" Type="http://schemas.openxmlformats.org/officeDocument/2006/relationships/hyperlink" Target="https://resultat.bagskytte.se/Archer/Details/2587950" TargetMode="External"/><Relationship Id="rId405" Type="http://schemas.openxmlformats.org/officeDocument/2006/relationships/hyperlink" Target="https://resultat.bagskytte.se/Archer/Details/128491" TargetMode="External"/><Relationship Id="rId251" Type="http://schemas.openxmlformats.org/officeDocument/2006/relationships/hyperlink" Target="https://resultat.bagskytte.se/Archer/Details/1600620" TargetMode="External"/><Relationship Id="rId46" Type="http://schemas.openxmlformats.org/officeDocument/2006/relationships/hyperlink" Target="https://resultat.bagskytte.se/Archer/Details/3955864" TargetMode="External"/><Relationship Id="rId293" Type="http://schemas.openxmlformats.org/officeDocument/2006/relationships/hyperlink" Target="https://resultat.bagskytte.se/Archer/Details/128640" TargetMode="External"/><Relationship Id="rId307" Type="http://schemas.openxmlformats.org/officeDocument/2006/relationships/hyperlink" Target="https://resultat.bagskytte.se/Archer/Details/1738903" TargetMode="External"/><Relationship Id="rId349" Type="http://schemas.openxmlformats.org/officeDocument/2006/relationships/hyperlink" Target="https://resultat.bagskytte.se/Archer/Details/800763" TargetMode="External"/><Relationship Id="rId88" Type="http://schemas.openxmlformats.org/officeDocument/2006/relationships/hyperlink" Target="https://resultat.bagskytte.se/Archer/Details/127219" TargetMode="External"/><Relationship Id="rId111" Type="http://schemas.openxmlformats.org/officeDocument/2006/relationships/hyperlink" Target="https://resultat.bagskytte.se/Archer/Details/1717767" TargetMode="External"/><Relationship Id="rId153" Type="http://schemas.openxmlformats.org/officeDocument/2006/relationships/hyperlink" Target="https://resultat.bagskytte.se/Archer/Details/1615760" TargetMode="External"/><Relationship Id="rId195" Type="http://schemas.openxmlformats.org/officeDocument/2006/relationships/hyperlink" Target="https://resultat.bagskytte.se/Archer/Details/1598343" TargetMode="External"/><Relationship Id="rId209" Type="http://schemas.openxmlformats.org/officeDocument/2006/relationships/hyperlink" Target="https://resultat.bagskytte.se/Archer/Details/130427" TargetMode="External"/><Relationship Id="rId360" Type="http://schemas.openxmlformats.org/officeDocument/2006/relationships/hyperlink" Target="https://resultat.bagskytte.se/Archer/Details/130080" TargetMode="External"/><Relationship Id="rId416" Type="http://schemas.openxmlformats.org/officeDocument/2006/relationships/hyperlink" Target="https://resultat.bagskytte.se/Archer/Details/831047" TargetMode="External"/><Relationship Id="rId220" Type="http://schemas.openxmlformats.org/officeDocument/2006/relationships/hyperlink" Target="https://resultat.bagskytte.se/Archer/Details/498199" TargetMode="External"/><Relationship Id="rId15" Type="http://schemas.openxmlformats.org/officeDocument/2006/relationships/hyperlink" Target="https://resultat.bagskytte.se/Archer/Details/951428" TargetMode="External"/><Relationship Id="rId57" Type="http://schemas.openxmlformats.org/officeDocument/2006/relationships/hyperlink" Target="https://resultat.bagskytte.se/Archer/Details/495530" TargetMode="External"/><Relationship Id="rId262" Type="http://schemas.openxmlformats.org/officeDocument/2006/relationships/hyperlink" Target="https://resultat.bagskytte.se/Archer/Details/4094619" TargetMode="External"/><Relationship Id="rId318" Type="http://schemas.openxmlformats.org/officeDocument/2006/relationships/hyperlink" Target="https://resultat.bagskytte.se/Archer/Details/753433" TargetMode="External"/><Relationship Id="rId99" Type="http://schemas.openxmlformats.org/officeDocument/2006/relationships/hyperlink" Target="https://resultat.bagskytte.se/Archer/Details/1598292" TargetMode="External"/><Relationship Id="rId122" Type="http://schemas.openxmlformats.org/officeDocument/2006/relationships/hyperlink" Target="https://resultat.bagskytte.se/Archer/Details/975753" TargetMode="External"/><Relationship Id="rId164" Type="http://schemas.openxmlformats.org/officeDocument/2006/relationships/hyperlink" Target="https://resultat.bagskytte.se/Archer/Details/663790" TargetMode="External"/><Relationship Id="rId371" Type="http://schemas.openxmlformats.org/officeDocument/2006/relationships/hyperlink" Target="https://resultat.bagskytte.se/Archer/Details/126954" TargetMode="External"/><Relationship Id="rId26" Type="http://schemas.openxmlformats.org/officeDocument/2006/relationships/hyperlink" Target="https://resultat.bagskytte.se/Archer/Details/951516" TargetMode="External"/><Relationship Id="rId231" Type="http://schemas.openxmlformats.org/officeDocument/2006/relationships/hyperlink" Target="https://resultat.bagskytte.se/Archer/Details/1566677" TargetMode="External"/><Relationship Id="rId273" Type="http://schemas.openxmlformats.org/officeDocument/2006/relationships/hyperlink" Target="https://resultat.bagskytte.se/Archer/Details/609858" TargetMode="External"/><Relationship Id="rId329" Type="http://schemas.openxmlformats.org/officeDocument/2006/relationships/hyperlink" Target="https://resultat.bagskytte.se/Archer/Details/2888842" TargetMode="External"/><Relationship Id="rId68" Type="http://schemas.openxmlformats.org/officeDocument/2006/relationships/hyperlink" Target="https://resultat.bagskytte.se/Archer/Details/2129986" TargetMode="External"/><Relationship Id="rId133" Type="http://schemas.openxmlformats.org/officeDocument/2006/relationships/hyperlink" Target="https://resultat.bagskytte.se/Archer/Details/3853099" TargetMode="External"/><Relationship Id="rId175" Type="http://schemas.openxmlformats.org/officeDocument/2006/relationships/hyperlink" Target="https://resultat.bagskytte.se/Archer/Details/3729523" TargetMode="External"/><Relationship Id="rId340" Type="http://schemas.openxmlformats.org/officeDocument/2006/relationships/hyperlink" Target="https://resultat.bagskytte.se/Archer/Details/182054" TargetMode="External"/><Relationship Id="rId200" Type="http://schemas.openxmlformats.org/officeDocument/2006/relationships/hyperlink" Target="https://resultat.bagskytte.se/Archer/Details/492453" TargetMode="External"/><Relationship Id="rId382" Type="http://schemas.openxmlformats.org/officeDocument/2006/relationships/hyperlink" Target="https://resultat.bagskytte.se/Archer/Details/2334923" TargetMode="External"/><Relationship Id="rId242" Type="http://schemas.openxmlformats.org/officeDocument/2006/relationships/hyperlink" Target="https://resultat.bagskytte.se/Archer/Details/118140" TargetMode="External"/><Relationship Id="rId284" Type="http://schemas.openxmlformats.org/officeDocument/2006/relationships/hyperlink" Target="https://resultat.bagskytte.se/Archer/Details/130065" TargetMode="External"/><Relationship Id="rId37" Type="http://schemas.openxmlformats.org/officeDocument/2006/relationships/hyperlink" Target="https://resultat.bagskytte.se/Archer/Details/1092779" TargetMode="External"/><Relationship Id="rId79" Type="http://schemas.openxmlformats.org/officeDocument/2006/relationships/hyperlink" Target="https://resultat.bagskytte.se/Archer/Details/130288" TargetMode="External"/><Relationship Id="rId102" Type="http://schemas.openxmlformats.org/officeDocument/2006/relationships/hyperlink" Target="https://resultat.bagskytte.se/Archer/Details/129943" TargetMode="External"/><Relationship Id="rId144" Type="http://schemas.openxmlformats.org/officeDocument/2006/relationships/hyperlink" Target="https://resultat.bagskytte.se/Archer/Details/1572169" TargetMode="External"/><Relationship Id="rId90" Type="http://schemas.openxmlformats.org/officeDocument/2006/relationships/hyperlink" Target="https://resultat.bagskytte.se/Archer/Details/130003" TargetMode="External"/><Relationship Id="rId186" Type="http://schemas.openxmlformats.org/officeDocument/2006/relationships/hyperlink" Target="https://resultat.bagskytte.se/Archer/Details/1230829" TargetMode="External"/><Relationship Id="rId351" Type="http://schemas.openxmlformats.org/officeDocument/2006/relationships/hyperlink" Target="https://resultat.bagskytte.se/Archer/Details/1470780" TargetMode="External"/><Relationship Id="rId393" Type="http://schemas.openxmlformats.org/officeDocument/2006/relationships/hyperlink" Target="https://resultat.bagskytte.se/Archer/Details/1740072" TargetMode="External"/><Relationship Id="rId407" Type="http://schemas.openxmlformats.org/officeDocument/2006/relationships/hyperlink" Target="https://resultat.bagskytte.se/Archer/Details/130009" TargetMode="External"/><Relationship Id="rId211" Type="http://schemas.openxmlformats.org/officeDocument/2006/relationships/hyperlink" Target="https://resultat.bagskytte.se/Archer/Details/16392" TargetMode="External"/><Relationship Id="rId253" Type="http://schemas.openxmlformats.org/officeDocument/2006/relationships/hyperlink" Target="https://resultat.bagskytte.se/Archer/Details/2614657" TargetMode="External"/><Relationship Id="rId295" Type="http://schemas.openxmlformats.org/officeDocument/2006/relationships/hyperlink" Target="https://resultat.bagskytte.se/Archer/Details/550239" TargetMode="External"/><Relationship Id="rId309" Type="http://schemas.openxmlformats.org/officeDocument/2006/relationships/hyperlink" Target="https://resultat.bagskytte.se/Archer/Details/1939113" TargetMode="External"/><Relationship Id="rId48" Type="http://schemas.openxmlformats.org/officeDocument/2006/relationships/hyperlink" Target="https://resultat.bagskytte.se/Archer/Details/1247080" TargetMode="External"/><Relationship Id="rId113" Type="http://schemas.openxmlformats.org/officeDocument/2006/relationships/hyperlink" Target="https://resultat.bagskytte.se/Archer/Details/1097472" TargetMode="External"/><Relationship Id="rId320" Type="http://schemas.openxmlformats.org/officeDocument/2006/relationships/hyperlink" Target="https://resultat.bagskytte.se/Archer/Details/3753129" TargetMode="External"/><Relationship Id="rId155" Type="http://schemas.openxmlformats.org/officeDocument/2006/relationships/hyperlink" Target="https://resultat.bagskytte.se/Archer/Details/809551" TargetMode="External"/><Relationship Id="rId197" Type="http://schemas.openxmlformats.org/officeDocument/2006/relationships/hyperlink" Target="https://resultat.bagskytte.se/Archer/Details/130485" TargetMode="External"/><Relationship Id="rId362" Type="http://schemas.openxmlformats.org/officeDocument/2006/relationships/hyperlink" Target="https://resultat.bagskytte.se/Archer/Details/130107" TargetMode="External"/><Relationship Id="rId418" Type="http://schemas.openxmlformats.org/officeDocument/2006/relationships/hyperlink" Target="https://resultat.bagskytte.se/Archer/Details/128358" TargetMode="External"/><Relationship Id="rId222" Type="http://schemas.openxmlformats.org/officeDocument/2006/relationships/hyperlink" Target="https://resultat.bagskytte.se/Archer/Details/129777" TargetMode="External"/><Relationship Id="rId264" Type="http://schemas.openxmlformats.org/officeDocument/2006/relationships/hyperlink" Target="https://resultat.bagskytte.se/Archer/Details/3790227" TargetMode="External"/><Relationship Id="rId17" Type="http://schemas.openxmlformats.org/officeDocument/2006/relationships/hyperlink" Target="https://resultat.bagskytte.se/Archer/Details/3213129" TargetMode="External"/><Relationship Id="rId59" Type="http://schemas.openxmlformats.org/officeDocument/2006/relationships/hyperlink" Target="https://resultat.bagskytte.se/Archer/Details/541470" TargetMode="External"/><Relationship Id="rId124" Type="http://schemas.openxmlformats.org/officeDocument/2006/relationships/hyperlink" Target="https://resultat.bagskytte.se/Archer/Details/1606252" TargetMode="External"/></Relationships>
</file>

<file path=xl/worksheets/_rels/sheet23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at.bagskytte.se/Archer/Details/2321720" TargetMode="External"/><Relationship Id="rId21" Type="http://schemas.openxmlformats.org/officeDocument/2006/relationships/hyperlink" Target="https://resultat.bagskytte.se/Archer/Details/2141182" TargetMode="External"/><Relationship Id="rId42" Type="http://schemas.openxmlformats.org/officeDocument/2006/relationships/hyperlink" Target="https://resultat.bagskytte.se/Archer/Details/1791642" TargetMode="External"/><Relationship Id="rId63" Type="http://schemas.openxmlformats.org/officeDocument/2006/relationships/hyperlink" Target="https://resultat.bagskytte.se/Archer/Details/910373" TargetMode="External"/><Relationship Id="rId84" Type="http://schemas.openxmlformats.org/officeDocument/2006/relationships/hyperlink" Target="https://resultat.bagskytte.se/Archer/Details/1384745" TargetMode="External"/><Relationship Id="rId138" Type="http://schemas.openxmlformats.org/officeDocument/2006/relationships/hyperlink" Target="https://resultat.bagskytte.se/Archer/Details/621549" TargetMode="External"/><Relationship Id="rId107" Type="http://schemas.openxmlformats.org/officeDocument/2006/relationships/hyperlink" Target="https://resultat.bagskytte.se/Archer/Details/1097495" TargetMode="External"/><Relationship Id="rId11" Type="http://schemas.openxmlformats.org/officeDocument/2006/relationships/hyperlink" Target="https://resultat.bagskytte.se/Archer/Details/2809319" TargetMode="External"/><Relationship Id="rId32" Type="http://schemas.openxmlformats.org/officeDocument/2006/relationships/hyperlink" Target="https://resultat.bagskytte.se/Archer/Details/1786881" TargetMode="External"/><Relationship Id="rId53" Type="http://schemas.openxmlformats.org/officeDocument/2006/relationships/hyperlink" Target="https://resultat.bagskytte.se/Archer/Details/3120856" TargetMode="External"/><Relationship Id="rId74" Type="http://schemas.openxmlformats.org/officeDocument/2006/relationships/hyperlink" Target="https://resultat.bagskytte.se/Archer/Details/554585" TargetMode="External"/><Relationship Id="rId128" Type="http://schemas.openxmlformats.org/officeDocument/2006/relationships/hyperlink" Target="https://resultat.bagskytte.se/Archer/Details/2898373" TargetMode="External"/><Relationship Id="rId149" Type="http://schemas.openxmlformats.org/officeDocument/2006/relationships/hyperlink" Target="https://resultat.bagskytte.se/Archer/Details/1754233" TargetMode="External"/><Relationship Id="rId5" Type="http://schemas.openxmlformats.org/officeDocument/2006/relationships/hyperlink" Target="https://resultat.bagskytte.se/Archer/Details/3723509" TargetMode="External"/><Relationship Id="rId95" Type="http://schemas.openxmlformats.org/officeDocument/2006/relationships/hyperlink" Target="https://resultat.bagskytte.se/Archer/Details/659808" TargetMode="External"/><Relationship Id="rId22" Type="http://schemas.openxmlformats.org/officeDocument/2006/relationships/hyperlink" Target="https://resultat.bagskytte.se/Archer/Details/229602" TargetMode="External"/><Relationship Id="rId27" Type="http://schemas.openxmlformats.org/officeDocument/2006/relationships/hyperlink" Target="https://resultat.bagskytte.se/Archer/Details/2052164" TargetMode="External"/><Relationship Id="rId43" Type="http://schemas.openxmlformats.org/officeDocument/2006/relationships/hyperlink" Target="https://resultat.bagskytte.se/Archer/Details/868628" TargetMode="External"/><Relationship Id="rId48" Type="http://schemas.openxmlformats.org/officeDocument/2006/relationships/hyperlink" Target="https://resultat.bagskytte.se/Archer/Details/699136" TargetMode="External"/><Relationship Id="rId64" Type="http://schemas.openxmlformats.org/officeDocument/2006/relationships/hyperlink" Target="https://resultat.bagskytte.se/Archer/Details/975753" TargetMode="External"/><Relationship Id="rId69" Type="http://schemas.openxmlformats.org/officeDocument/2006/relationships/hyperlink" Target="https://resultat.bagskytte.se/Archer/Details/1556426" TargetMode="External"/><Relationship Id="rId113" Type="http://schemas.openxmlformats.org/officeDocument/2006/relationships/hyperlink" Target="https://resultat.bagskytte.se/Archer/Details/491366" TargetMode="External"/><Relationship Id="rId118" Type="http://schemas.openxmlformats.org/officeDocument/2006/relationships/hyperlink" Target="https://resultat.bagskytte.se/Archer/Details/3753129" TargetMode="External"/><Relationship Id="rId134" Type="http://schemas.openxmlformats.org/officeDocument/2006/relationships/hyperlink" Target="https://resultat.bagskytte.se/Archer/Details/1789427" TargetMode="External"/><Relationship Id="rId139" Type="http://schemas.openxmlformats.org/officeDocument/2006/relationships/hyperlink" Target="https://resultat.bagskytte.se/Archer/Details/522909" TargetMode="External"/><Relationship Id="rId80" Type="http://schemas.openxmlformats.org/officeDocument/2006/relationships/hyperlink" Target="https://resultat.bagskytte.se/Archer/Details/2036158" TargetMode="External"/><Relationship Id="rId85" Type="http://schemas.openxmlformats.org/officeDocument/2006/relationships/hyperlink" Target="https://resultat.bagskytte.se/Archer/Details/599607" TargetMode="External"/><Relationship Id="rId150" Type="http://schemas.openxmlformats.org/officeDocument/2006/relationships/hyperlink" Target="https://resultat.bagskytte.se/Archer/Details/725413" TargetMode="External"/><Relationship Id="rId155" Type="http://schemas.openxmlformats.org/officeDocument/2006/relationships/hyperlink" Target="https://resultat.bagskytte.se/Archer/Details/3218361" TargetMode="External"/><Relationship Id="rId12" Type="http://schemas.openxmlformats.org/officeDocument/2006/relationships/hyperlink" Target="https://resultat.bagskytte.se/Archer/Details/3193253" TargetMode="External"/><Relationship Id="rId17" Type="http://schemas.openxmlformats.org/officeDocument/2006/relationships/hyperlink" Target="https://resultat.bagskytte.se/Archer/Details/2227343" TargetMode="External"/><Relationship Id="rId33" Type="http://schemas.openxmlformats.org/officeDocument/2006/relationships/hyperlink" Target="https://resultat.bagskytte.se/Archer/Details/1609531" TargetMode="External"/><Relationship Id="rId38" Type="http://schemas.openxmlformats.org/officeDocument/2006/relationships/hyperlink" Target="https://resultat.bagskytte.se/Archer/Details/720113" TargetMode="External"/><Relationship Id="rId59" Type="http://schemas.openxmlformats.org/officeDocument/2006/relationships/hyperlink" Target="https://resultat.bagskytte.se/Archer/Details/1020593" TargetMode="External"/><Relationship Id="rId103" Type="http://schemas.openxmlformats.org/officeDocument/2006/relationships/hyperlink" Target="https://resultat.bagskytte.se/Archer/Details/3218361" TargetMode="External"/><Relationship Id="rId108" Type="http://schemas.openxmlformats.org/officeDocument/2006/relationships/hyperlink" Target="https://resultat.bagskytte.se/Archer/Details/1867370" TargetMode="External"/><Relationship Id="rId124" Type="http://schemas.openxmlformats.org/officeDocument/2006/relationships/hyperlink" Target="https://resultat.bagskytte.se/Archer/Details/1449317" TargetMode="External"/><Relationship Id="rId129" Type="http://schemas.openxmlformats.org/officeDocument/2006/relationships/hyperlink" Target="https://resultat.bagskytte.se/Archer/Details/688489" TargetMode="External"/><Relationship Id="rId54" Type="http://schemas.openxmlformats.org/officeDocument/2006/relationships/hyperlink" Target="https://resultat.bagskytte.se/Archer/Details/2280413" TargetMode="External"/><Relationship Id="rId70" Type="http://schemas.openxmlformats.org/officeDocument/2006/relationships/hyperlink" Target="https://resultat.bagskytte.se/Archer/Details/1101363" TargetMode="External"/><Relationship Id="rId75" Type="http://schemas.openxmlformats.org/officeDocument/2006/relationships/hyperlink" Target="https://resultat.bagskytte.se/Archer/Details/2719949" TargetMode="External"/><Relationship Id="rId91" Type="http://schemas.openxmlformats.org/officeDocument/2006/relationships/hyperlink" Target="https://resultat.bagskytte.se/Archer/Details/1606357" TargetMode="External"/><Relationship Id="rId96" Type="http://schemas.openxmlformats.org/officeDocument/2006/relationships/hyperlink" Target="https://resultat.bagskytte.se/Archer/Details/1574928" TargetMode="External"/><Relationship Id="rId140" Type="http://schemas.openxmlformats.org/officeDocument/2006/relationships/hyperlink" Target="https://resultat.bagskytte.se/Archer/Details/1575766" TargetMode="External"/><Relationship Id="rId145" Type="http://schemas.openxmlformats.org/officeDocument/2006/relationships/hyperlink" Target="https://resultat.bagskytte.se/Archer/Details/1595907" TargetMode="External"/><Relationship Id="rId1" Type="http://schemas.openxmlformats.org/officeDocument/2006/relationships/hyperlink" Target="https://resultat.bagskytte.se/Archer/Details/1872930" TargetMode="External"/><Relationship Id="rId6" Type="http://schemas.openxmlformats.org/officeDocument/2006/relationships/hyperlink" Target="https://resultat.bagskytte.se/Archer/Details/1652326" TargetMode="External"/><Relationship Id="rId23" Type="http://schemas.openxmlformats.org/officeDocument/2006/relationships/hyperlink" Target="https://resultat.bagskytte.se/Archer/Details/1067829" TargetMode="External"/><Relationship Id="rId28" Type="http://schemas.openxmlformats.org/officeDocument/2006/relationships/hyperlink" Target="https://resultat.bagskytte.se/Archer/Details/2163733" TargetMode="External"/><Relationship Id="rId49" Type="http://schemas.openxmlformats.org/officeDocument/2006/relationships/hyperlink" Target="https://resultat.bagskytte.se/Archer/Details/745259" TargetMode="External"/><Relationship Id="rId114" Type="http://schemas.openxmlformats.org/officeDocument/2006/relationships/hyperlink" Target="https://resultat.bagskytte.se/Archer/Details/1701996" TargetMode="External"/><Relationship Id="rId119" Type="http://schemas.openxmlformats.org/officeDocument/2006/relationships/hyperlink" Target="https://resultat.bagskytte.se/Archer/Details/1790395" TargetMode="External"/><Relationship Id="rId44" Type="http://schemas.openxmlformats.org/officeDocument/2006/relationships/hyperlink" Target="https://resultat.bagskytte.se/Archer/Details/2841336" TargetMode="External"/><Relationship Id="rId60" Type="http://schemas.openxmlformats.org/officeDocument/2006/relationships/hyperlink" Target="https://resultat.bagskytte.se/Archer/Details/739021" TargetMode="External"/><Relationship Id="rId65" Type="http://schemas.openxmlformats.org/officeDocument/2006/relationships/hyperlink" Target="https://resultat.bagskytte.se/Archer/Details/1606252" TargetMode="External"/><Relationship Id="rId81" Type="http://schemas.openxmlformats.org/officeDocument/2006/relationships/hyperlink" Target="https://resultat.bagskytte.se/Archer/Details/2432434" TargetMode="External"/><Relationship Id="rId86" Type="http://schemas.openxmlformats.org/officeDocument/2006/relationships/hyperlink" Target="https://resultat.bagskytte.se/Archer/Details/1009060" TargetMode="External"/><Relationship Id="rId130" Type="http://schemas.openxmlformats.org/officeDocument/2006/relationships/hyperlink" Target="https://resultat.bagskytte.se/Archer/Details/879179" TargetMode="External"/><Relationship Id="rId135" Type="http://schemas.openxmlformats.org/officeDocument/2006/relationships/hyperlink" Target="https://resultat.bagskytte.se/Archer/Details/375347" TargetMode="External"/><Relationship Id="rId151" Type="http://schemas.openxmlformats.org/officeDocument/2006/relationships/hyperlink" Target="https://resultat.bagskytte.se/Archer/Details/734604" TargetMode="External"/><Relationship Id="rId13" Type="http://schemas.openxmlformats.org/officeDocument/2006/relationships/hyperlink" Target="https://resultat.bagskytte.se/Archer/Details/1982876" TargetMode="External"/><Relationship Id="rId18" Type="http://schemas.openxmlformats.org/officeDocument/2006/relationships/hyperlink" Target="https://resultat.bagskytte.se/Archer/Details/899645" TargetMode="External"/><Relationship Id="rId39" Type="http://schemas.openxmlformats.org/officeDocument/2006/relationships/hyperlink" Target="https://resultat.bagskytte.se/Archer/Details/3728447" TargetMode="External"/><Relationship Id="rId109" Type="http://schemas.openxmlformats.org/officeDocument/2006/relationships/hyperlink" Target="https://resultat.bagskytte.se/Archer/Details/1844071" TargetMode="External"/><Relationship Id="rId34" Type="http://schemas.openxmlformats.org/officeDocument/2006/relationships/hyperlink" Target="https://resultat.bagskytte.se/Archer/Details/908449" TargetMode="External"/><Relationship Id="rId50" Type="http://schemas.openxmlformats.org/officeDocument/2006/relationships/hyperlink" Target="https://resultat.bagskytte.se/Archer/Details/1428640" TargetMode="External"/><Relationship Id="rId55" Type="http://schemas.openxmlformats.org/officeDocument/2006/relationships/hyperlink" Target="https://resultat.bagskytte.se/Archer/Details/1486356" TargetMode="External"/><Relationship Id="rId76" Type="http://schemas.openxmlformats.org/officeDocument/2006/relationships/hyperlink" Target="https://resultat.bagskytte.se/Archer/Details/2240524" TargetMode="External"/><Relationship Id="rId97" Type="http://schemas.openxmlformats.org/officeDocument/2006/relationships/hyperlink" Target="https://resultat.bagskytte.se/Archer/Details/1383765" TargetMode="External"/><Relationship Id="rId104" Type="http://schemas.openxmlformats.org/officeDocument/2006/relationships/hyperlink" Target="https://resultat.bagskytte.se/Archer/Details/735213" TargetMode="External"/><Relationship Id="rId120" Type="http://schemas.openxmlformats.org/officeDocument/2006/relationships/hyperlink" Target="https://resultat.bagskytte.se/Archer/Details/857368" TargetMode="External"/><Relationship Id="rId125" Type="http://schemas.openxmlformats.org/officeDocument/2006/relationships/hyperlink" Target="https://resultat.bagskytte.se/Archer/Details/2203728" TargetMode="External"/><Relationship Id="rId141" Type="http://schemas.openxmlformats.org/officeDocument/2006/relationships/hyperlink" Target="https://resultat.bagskytte.se/Archer/Details/2025256" TargetMode="External"/><Relationship Id="rId146" Type="http://schemas.openxmlformats.org/officeDocument/2006/relationships/hyperlink" Target="https://resultat.bagskytte.se/Archer/Details/1352145" TargetMode="External"/><Relationship Id="rId7" Type="http://schemas.openxmlformats.org/officeDocument/2006/relationships/hyperlink" Target="https://resultat.bagskytte.se/Archer/Details/3784477" TargetMode="External"/><Relationship Id="rId71" Type="http://schemas.openxmlformats.org/officeDocument/2006/relationships/hyperlink" Target="https://resultat.bagskytte.se/Archer/Details/2800616" TargetMode="External"/><Relationship Id="rId92" Type="http://schemas.openxmlformats.org/officeDocument/2006/relationships/hyperlink" Target="https://resultat.bagskytte.se/Archer/Details/743456" TargetMode="External"/><Relationship Id="rId2" Type="http://schemas.openxmlformats.org/officeDocument/2006/relationships/hyperlink" Target="https://resultat.bagskytte.se/Archer/Details/1056317" TargetMode="External"/><Relationship Id="rId29" Type="http://schemas.openxmlformats.org/officeDocument/2006/relationships/hyperlink" Target="https://resultat.bagskytte.se/Archer/Details/2242417" TargetMode="External"/><Relationship Id="rId24" Type="http://schemas.openxmlformats.org/officeDocument/2006/relationships/hyperlink" Target="https://resultat.bagskytte.se/Archer/Details/2922487" TargetMode="External"/><Relationship Id="rId40" Type="http://schemas.openxmlformats.org/officeDocument/2006/relationships/hyperlink" Target="https://resultat.bagskytte.se/Archer/Details/3826671" TargetMode="External"/><Relationship Id="rId45" Type="http://schemas.openxmlformats.org/officeDocument/2006/relationships/hyperlink" Target="https://resultat.bagskytte.se/Archer/Details/847658" TargetMode="External"/><Relationship Id="rId66" Type="http://schemas.openxmlformats.org/officeDocument/2006/relationships/hyperlink" Target="https://resultat.bagskytte.se/Archer/Details/374074" TargetMode="External"/><Relationship Id="rId87" Type="http://schemas.openxmlformats.org/officeDocument/2006/relationships/hyperlink" Target="https://resultat.bagskytte.se/Archer/Details/2985373" TargetMode="External"/><Relationship Id="rId110" Type="http://schemas.openxmlformats.org/officeDocument/2006/relationships/hyperlink" Target="https://resultat.bagskytte.se/Archer/Details/2414796" TargetMode="External"/><Relationship Id="rId115" Type="http://schemas.openxmlformats.org/officeDocument/2006/relationships/hyperlink" Target="https://resultat.bagskytte.se/Archer/Details/1943959" TargetMode="External"/><Relationship Id="rId131" Type="http://schemas.openxmlformats.org/officeDocument/2006/relationships/hyperlink" Target="https://resultat.bagskytte.se/Archer/Details/2888842" TargetMode="External"/><Relationship Id="rId136" Type="http://schemas.openxmlformats.org/officeDocument/2006/relationships/hyperlink" Target="https://resultat.bagskytte.se/Archer/Details/1097483" TargetMode="External"/><Relationship Id="rId61" Type="http://schemas.openxmlformats.org/officeDocument/2006/relationships/hyperlink" Target="https://resultat.bagskytte.se/Archer/Details/822233" TargetMode="External"/><Relationship Id="rId82" Type="http://schemas.openxmlformats.org/officeDocument/2006/relationships/hyperlink" Target="https://resultat.bagskytte.se/Archer/Details/752807" TargetMode="External"/><Relationship Id="rId152" Type="http://schemas.openxmlformats.org/officeDocument/2006/relationships/hyperlink" Target="https://resultat.bagskytte.se/Archer/Details/1840912" TargetMode="External"/><Relationship Id="rId19" Type="http://schemas.openxmlformats.org/officeDocument/2006/relationships/hyperlink" Target="https://resultat.bagskytte.se/Archer/Details/810524" TargetMode="External"/><Relationship Id="rId14" Type="http://schemas.openxmlformats.org/officeDocument/2006/relationships/hyperlink" Target="https://resultat.bagskytte.se/Archer/Details/1616166" TargetMode="External"/><Relationship Id="rId30" Type="http://schemas.openxmlformats.org/officeDocument/2006/relationships/hyperlink" Target="https://resultat.bagskytte.se/Archer/Details/3271734" TargetMode="External"/><Relationship Id="rId35" Type="http://schemas.openxmlformats.org/officeDocument/2006/relationships/hyperlink" Target="https://resultat.bagskytte.se/Archer/Details/2860228" TargetMode="External"/><Relationship Id="rId56" Type="http://schemas.openxmlformats.org/officeDocument/2006/relationships/hyperlink" Target="https://resultat.bagskytte.se/Archer/Details/2262551" TargetMode="External"/><Relationship Id="rId77" Type="http://schemas.openxmlformats.org/officeDocument/2006/relationships/hyperlink" Target="https://resultat.bagskytte.se/Archer/Details/1718680" TargetMode="External"/><Relationship Id="rId100" Type="http://schemas.openxmlformats.org/officeDocument/2006/relationships/hyperlink" Target="https://resultat.bagskytte.se/Archer/Details/1605120" TargetMode="External"/><Relationship Id="rId105" Type="http://schemas.openxmlformats.org/officeDocument/2006/relationships/hyperlink" Target="https://resultat.bagskytte.se/Archer/Details/2124905" TargetMode="External"/><Relationship Id="rId126" Type="http://schemas.openxmlformats.org/officeDocument/2006/relationships/hyperlink" Target="https://resultat.bagskytte.se/Archer/Details/1426766" TargetMode="External"/><Relationship Id="rId147" Type="http://schemas.openxmlformats.org/officeDocument/2006/relationships/hyperlink" Target="https://resultat.bagskytte.se/Archer/Details/1840907" TargetMode="External"/><Relationship Id="rId8" Type="http://schemas.openxmlformats.org/officeDocument/2006/relationships/hyperlink" Target="https://resultat.bagskytte.se/Archer/Details/915562" TargetMode="External"/><Relationship Id="rId51" Type="http://schemas.openxmlformats.org/officeDocument/2006/relationships/hyperlink" Target="https://resultat.bagskytte.se/Archer/Details/2566659" TargetMode="External"/><Relationship Id="rId72" Type="http://schemas.openxmlformats.org/officeDocument/2006/relationships/hyperlink" Target="https://resultat.bagskytte.se/Archer/Details/492453" TargetMode="External"/><Relationship Id="rId93" Type="http://schemas.openxmlformats.org/officeDocument/2006/relationships/hyperlink" Target="https://resultat.bagskytte.se/Archer/Details/2981565" TargetMode="External"/><Relationship Id="rId98" Type="http://schemas.openxmlformats.org/officeDocument/2006/relationships/hyperlink" Target="https://resultat.bagskytte.se/Archer/Details/1430983" TargetMode="External"/><Relationship Id="rId121" Type="http://schemas.openxmlformats.org/officeDocument/2006/relationships/hyperlink" Target="https://resultat.bagskytte.se/Archer/Details/1470780" TargetMode="External"/><Relationship Id="rId142" Type="http://schemas.openxmlformats.org/officeDocument/2006/relationships/hyperlink" Target="https://resultat.bagskytte.se/Archer/Details/1548317" TargetMode="External"/><Relationship Id="rId3" Type="http://schemas.openxmlformats.org/officeDocument/2006/relationships/hyperlink" Target="https://resultat.bagskytte.se/Archer/Details/907938" TargetMode="External"/><Relationship Id="rId25" Type="http://schemas.openxmlformats.org/officeDocument/2006/relationships/hyperlink" Target="https://resultat.bagskytte.se/Archer/Details/1097480" TargetMode="External"/><Relationship Id="rId46" Type="http://schemas.openxmlformats.org/officeDocument/2006/relationships/hyperlink" Target="https://resultat.bagskytte.se/Archer/Details/933382" TargetMode="External"/><Relationship Id="rId67" Type="http://schemas.openxmlformats.org/officeDocument/2006/relationships/hyperlink" Target="https://resultat.bagskytte.se/Archer/Details/1875764" TargetMode="External"/><Relationship Id="rId116" Type="http://schemas.openxmlformats.org/officeDocument/2006/relationships/hyperlink" Target="https://resultat.bagskytte.se/Archer/Details/1066291" TargetMode="External"/><Relationship Id="rId137" Type="http://schemas.openxmlformats.org/officeDocument/2006/relationships/hyperlink" Target="https://resultat.bagskytte.se/Archer/Details/612963" TargetMode="External"/><Relationship Id="rId20" Type="http://schemas.openxmlformats.org/officeDocument/2006/relationships/hyperlink" Target="https://resultat.bagskytte.se/Archer/Details/2055691" TargetMode="External"/><Relationship Id="rId41" Type="http://schemas.openxmlformats.org/officeDocument/2006/relationships/hyperlink" Target="https://resultat.bagskytte.se/Archer/Details/2485613" TargetMode="External"/><Relationship Id="rId62" Type="http://schemas.openxmlformats.org/officeDocument/2006/relationships/hyperlink" Target="https://resultat.bagskytte.se/Archer/Details/739443" TargetMode="External"/><Relationship Id="rId83" Type="http://schemas.openxmlformats.org/officeDocument/2006/relationships/hyperlink" Target="https://resultat.bagskytte.se/Archer/Details/872261" TargetMode="External"/><Relationship Id="rId88" Type="http://schemas.openxmlformats.org/officeDocument/2006/relationships/hyperlink" Target="https://resultat.bagskytte.se/Archer/Details/1085847" TargetMode="External"/><Relationship Id="rId111" Type="http://schemas.openxmlformats.org/officeDocument/2006/relationships/hyperlink" Target="https://resultat.bagskytte.se/Archer/Details/1979063" TargetMode="External"/><Relationship Id="rId132" Type="http://schemas.openxmlformats.org/officeDocument/2006/relationships/hyperlink" Target="https://resultat.bagskytte.se/Archer/Details/1562579" TargetMode="External"/><Relationship Id="rId153" Type="http://schemas.openxmlformats.org/officeDocument/2006/relationships/hyperlink" Target="https://resultat.bagskytte.se/Archer/Details/2066834" TargetMode="External"/><Relationship Id="rId15" Type="http://schemas.openxmlformats.org/officeDocument/2006/relationships/hyperlink" Target="https://resultat.bagskytte.se/Archer/Details/1386487" TargetMode="External"/><Relationship Id="rId36" Type="http://schemas.openxmlformats.org/officeDocument/2006/relationships/hyperlink" Target="https://resultat.bagskytte.se/Archer/Details/1393337" TargetMode="External"/><Relationship Id="rId57" Type="http://schemas.openxmlformats.org/officeDocument/2006/relationships/hyperlink" Target="https://resultat.bagskytte.se/Archer/Details/2862671" TargetMode="External"/><Relationship Id="rId106" Type="http://schemas.openxmlformats.org/officeDocument/2006/relationships/hyperlink" Target="https://resultat.bagskytte.se/Archer/Details/2334923" TargetMode="External"/><Relationship Id="rId127" Type="http://schemas.openxmlformats.org/officeDocument/2006/relationships/hyperlink" Target="https://resultat.bagskytte.se/Archer/Details/1598299" TargetMode="External"/><Relationship Id="rId10" Type="http://schemas.openxmlformats.org/officeDocument/2006/relationships/hyperlink" Target="https://resultat.bagskytte.se/Archer/Details/3514680" TargetMode="External"/><Relationship Id="rId31" Type="http://schemas.openxmlformats.org/officeDocument/2006/relationships/hyperlink" Target="https://resultat.bagskytte.se/Archer/Details/785974" TargetMode="External"/><Relationship Id="rId52" Type="http://schemas.openxmlformats.org/officeDocument/2006/relationships/hyperlink" Target="https://resultat.bagskytte.se/Archer/Details/1817330" TargetMode="External"/><Relationship Id="rId73" Type="http://schemas.openxmlformats.org/officeDocument/2006/relationships/hyperlink" Target="https://resultat.bagskytte.se/Archer/Details/1562485" TargetMode="External"/><Relationship Id="rId78" Type="http://schemas.openxmlformats.org/officeDocument/2006/relationships/hyperlink" Target="https://resultat.bagskytte.se/Archer/Details/1574928" TargetMode="External"/><Relationship Id="rId94" Type="http://schemas.openxmlformats.org/officeDocument/2006/relationships/hyperlink" Target="https://resultat.bagskytte.se/Archer/Details/1573337" TargetMode="External"/><Relationship Id="rId99" Type="http://schemas.openxmlformats.org/officeDocument/2006/relationships/hyperlink" Target="https://resultat.bagskytte.se/Archer/Details/1831456" TargetMode="External"/><Relationship Id="rId101" Type="http://schemas.openxmlformats.org/officeDocument/2006/relationships/hyperlink" Target="https://resultat.bagskytte.se/Archer/Details/1998794" TargetMode="External"/><Relationship Id="rId122" Type="http://schemas.openxmlformats.org/officeDocument/2006/relationships/hyperlink" Target="https://resultat.bagskytte.se/Archer/Details/2290340" TargetMode="External"/><Relationship Id="rId143" Type="http://schemas.openxmlformats.org/officeDocument/2006/relationships/hyperlink" Target="https://resultat.bagskytte.se/Archer/Details/828724" TargetMode="External"/><Relationship Id="rId148" Type="http://schemas.openxmlformats.org/officeDocument/2006/relationships/hyperlink" Target="https://resultat.bagskytte.se/Archer/Details/1373908" TargetMode="External"/><Relationship Id="rId4" Type="http://schemas.openxmlformats.org/officeDocument/2006/relationships/hyperlink" Target="https://resultat.bagskytte.se/Archer/Details/2800624" TargetMode="External"/><Relationship Id="rId9" Type="http://schemas.openxmlformats.org/officeDocument/2006/relationships/hyperlink" Target="https://resultat.bagskytte.se/Archer/Details/550495" TargetMode="External"/><Relationship Id="rId26" Type="http://schemas.openxmlformats.org/officeDocument/2006/relationships/hyperlink" Target="https://resultat.bagskytte.se/Archer/Details/2015660" TargetMode="External"/><Relationship Id="rId47" Type="http://schemas.openxmlformats.org/officeDocument/2006/relationships/hyperlink" Target="https://resultat.bagskytte.se/Archer/Details/811809" TargetMode="External"/><Relationship Id="rId68" Type="http://schemas.openxmlformats.org/officeDocument/2006/relationships/hyperlink" Target="https://resultat.bagskytte.se/Archer/Details/3652253" TargetMode="External"/><Relationship Id="rId89" Type="http://schemas.openxmlformats.org/officeDocument/2006/relationships/hyperlink" Target="https://resultat.bagskytte.se/Archer/Details/663845" TargetMode="External"/><Relationship Id="rId112" Type="http://schemas.openxmlformats.org/officeDocument/2006/relationships/hyperlink" Target="https://resultat.bagskytte.se/Archer/Details/2495566" TargetMode="External"/><Relationship Id="rId133" Type="http://schemas.openxmlformats.org/officeDocument/2006/relationships/hyperlink" Target="https://resultat.bagskytte.se/Archer/Details/1468483" TargetMode="External"/><Relationship Id="rId154" Type="http://schemas.openxmlformats.org/officeDocument/2006/relationships/hyperlink" Target="https://resultat.bagskytte.se/Archer/Details/2901984" TargetMode="External"/><Relationship Id="rId16" Type="http://schemas.openxmlformats.org/officeDocument/2006/relationships/hyperlink" Target="https://resultat.bagskytte.se/Archer/Details/1959005" TargetMode="External"/><Relationship Id="rId37" Type="http://schemas.openxmlformats.org/officeDocument/2006/relationships/hyperlink" Target="https://resultat.bagskytte.se/Archer/Details/932430" TargetMode="External"/><Relationship Id="rId58" Type="http://schemas.openxmlformats.org/officeDocument/2006/relationships/hyperlink" Target="https://resultat.bagskytte.se/Archer/Details/1682786" TargetMode="External"/><Relationship Id="rId79" Type="http://schemas.openxmlformats.org/officeDocument/2006/relationships/hyperlink" Target="https://resultat.bagskytte.se/Archer/Details/403931" TargetMode="External"/><Relationship Id="rId102" Type="http://schemas.openxmlformats.org/officeDocument/2006/relationships/hyperlink" Target="https://resultat.bagskytte.se/Archer/Details/1701800" TargetMode="External"/><Relationship Id="rId123" Type="http://schemas.openxmlformats.org/officeDocument/2006/relationships/hyperlink" Target="https://resultat.bagskytte.se/Archer/Details/1738904" TargetMode="External"/><Relationship Id="rId144" Type="http://schemas.openxmlformats.org/officeDocument/2006/relationships/hyperlink" Target="https://resultat.bagskytte.se/Archer/Details/464232" TargetMode="External"/><Relationship Id="rId90" Type="http://schemas.openxmlformats.org/officeDocument/2006/relationships/hyperlink" Target="https://resultat.bagskytte.se/Archer/Details/151612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workbookViewId="0">
      <selection activeCell="Q13" sqref="Q13"/>
    </sheetView>
  </sheetViews>
  <sheetFormatPr defaultRowHeight="15" x14ac:dyDescent="0.25"/>
  <cols>
    <col min="1" max="1" width="4.7109375" customWidth="1"/>
    <col min="2" max="2" width="11.5703125" customWidth="1"/>
    <col min="3" max="3" width="23.5703125" customWidth="1"/>
    <col min="4" max="4" width="12.28515625" bestFit="1" customWidth="1"/>
    <col min="5" max="5" width="12.140625" customWidth="1"/>
    <col min="13" max="13" width="7.28515625" bestFit="1" customWidth="1"/>
    <col min="14" max="14" width="17.28515625" customWidth="1"/>
    <col min="15" max="15" width="12.28515625" bestFit="1" customWidth="1"/>
    <col min="16" max="16" width="12" bestFit="1" customWidth="1"/>
    <col min="17" max="17" width="9.85546875" bestFit="1" customWidth="1"/>
  </cols>
  <sheetData>
    <row r="1" spans="1:17" ht="27" x14ac:dyDescent="0.5">
      <c r="A1" s="24"/>
      <c r="B1" s="27" t="s">
        <v>1385</v>
      </c>
      <c r="C1" s="24"/>
      <c r="D1" s="24"/>
      <c r="E1" s="24"/>
      <c r="F1" s="24"/>
      <c r="G1" s="24"/>
      <c r="H1" s="24"/>
      <c r="I1" s="24" t="s">
        <v>1654</v>
      </c>
      <c r="J1" s="24"/>
    </row>
    <row r="2" spans="1:17" ht="15.75" thickBot="1" x14ac:dyDescent="0.3">
      <c r="A2" s="24"/>
      <c r="B2" s="25" t="s">
        <v>1380</v>
      </c>
      <c r="C2" s="34"/>
      <c r="D2" s="24"/>
      <c r="E2" s="24"/>
      <c r="F2" s="24"/>
      <c r="G2" s="24"/>
      <c r="H2" s="24"/>
      <c r="I2" s="24"/>
      <c r="J2" s="24"/>
    </row>
    <row r="3" spans="1:17" ht="17.25" thickBot="1" x14ac:dyDescent="0.3">
      <c r="A3" s="24"/>
      <c r="B3" s="25" t="s">
        <v>1381</v>
      </c>
      <c r="C3" s="37"/>
      <c r="D3" s="24"/>
      <c r="E3" s="29">
        <v>60</v>
      </c>
      <c r="F3" s="24"/>
      <c r="G3" s="24"/>
      <c r="H3" s="24"/>
      <c r="I3" s="24"/>
      <c r="J3" s="24"/>
    </row>
    <row r="4" spans="1:17" ht="28.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7" s="16" customFormat="1" x14ac:dyDescent="0.25">
      <c r="A5" s="23" t="s">
        <v>1577</v>
      </c>
      <c r="B5" s="23" t="s">
        <v>0</v>
      </c>
      <c r="C5" s="23" t="s">
        <v>1382</v>
      </c>
      <c r="D5" s="23" t="s">
        <v>313</v>
      </c>
      <c r="E5" s="23" t="s">
        <v>1576</v>
      </c>
      <c r="F5" s="23" t="s">
        <v>1383</v>
      </c>
      <c r="G5" s="25"/>
      <c r="H5" s="25"/>
      <c r="I5" s="25"/>
      <c r="J5" s="25"/>
      <c r="M5"/>
      <c r="N5"/>
      <c r="O5"/>
      <c r="P5"/>
      <c r="Q5"/>
    </row>
    <row r="6" spans="1:17" x14ac:dyDescent="0.25">
      <c r="A6" s="90"/>
      <c r="B6" s="144" t="s">
        <v>1493</v>
      </c>
      <c r="C6" s="145"/>
      <c r="D6" s="145"/>
      <c r="E6" s="146">
        <f>(Gällande!$F$52*Gällande!$A$4)+((Resultatlista!D6-(Gällande!$F$6*Gällande!$A$4))/Gällande!$I$6)</f>
        <v>300.05678831246706</v>
      </c>
      <c r="F6" s="145">
        <f t="shared" ref="F6:F45" si="0">_xlfn.RANK.EQ(E6,$E$6:$E$138,0)</f>
        <v>79</v>
      </c>
      <c r="G6" s="24"/>
      <c r="H6" s="25"/>
      <c r="I6" s="25"/>
      <c r="J6" s="25"/>
    </row>
    <row r="7" spans="1:17" x14ac:dyDescent="0.25">
      <c r="A7" s="90"/>
      <c r="B7" s="144" t="s">
        <v>1493</v>
      </c>
      <c r="C7" s="145"/>
      <c r="D7" s="145"/>
      <c r="E7" s="146">
        <f>(Gällande!$F$52*Gällande!$A$4)+((Resultatlista!D7-(Gällande!$F$6*Gällande!$A$4))/Gällande!$I$6)</f>
        <v>300.05678831246706</v>
      </c>
      <c r="F7" s="145">
        <f t="shared" si="0"/>
        <v>79</v>
      </c>
      <c r="G7" s="24"/>
      <c r="H7" s="25"/>
      <c r="I7" s="25"/>
      <c r="J7" s="25"/>
    </row>
    <row r="8" spans="1:17" x14ac:dyDescent="0.25">
      <c r="A8" s="90"/>
      <c r="B8" s="144" t="s">
        <v>1493</v>
      </c>
      <c r="C8" s="145"/>
      <c r="D8" s="145"/>
      <c r="E8" s="146">
        <f>(Gällande!$F$52*Gällande!$A$4)+((Resultatlista!D8-(Gällande!$F$6*Gällande!$A$4))/Gällande!$I$6)</f>
        <v>300.05678831246706</v>
      </c>
      <c r="F8" s="145">
        <f t="shared" si="0"/>
        <v>79</v>
      </c>
      <c r="G8" s="24"/>
      <c r="H8" s="26"/>
      <c r="I8" s="26"/>
      <c r="J8" s="26"/>
    </row>
    <row r="9" spans="1:17" x14ac:dyDescent="0.25">
      <c r="A9" s="90"/>
      <c r="B9" s="144" t="s">
        <v>1596</v>
      </c>
      <c r="C9" s="145"/>
      <c r="D9" s="145"/>
      <c r="E9" s="146">
        <f>(Gällande!$F$52*Gällande!$A$4)+((Resultatlista!D9-(Gällande!$F$8*Gällande!$A$4))/Gällande!$I$8)</f>
        <v>412.26794520299592</v>
      </c>
      <c r="F9" s="145">
        <f t="shared" si="0"/>
        <v>4</v>
      </c>
      <c r="G9" s="24"/>
      <c r="H9" s="24"/>
      <c r="I9" s="24"/>
      <c r="J9" s="24"/>
      <c r="N9" s="3"/>
    </row>
    <row r="10" spans="1:17" x14ac:dyDescent="0.25">
      <c r="A10" s="90"/>
      <c r="B10" s="144" t="s">
        <v>1596</v>
      </c>
      <c r="C10" s="145"/>
      <c r="D10" s="145"/>
      <c r="E10" s="146">
        <f>(Gällande!$F$52*Gällande!$A$4)+((Resultatlista!D10-(Gällande!$F$8*Gällande!$A$4))/Gällande!$I$8)</f>
        <v>412.26794520299592</v>
      </c>
      <c r="F10" s="145">
        <f t="shared" si="0"/>
        <v>4</v>
      </c>
      <c r="G10" s="24"/>
      <c r="H10" s="24"/>
      <c r="I10" s="24"/>
      <c r="J10" s="24"/>
    </row>
    <row r="11" spans="1:17" x14ac:dyDescent="0.25">
      <c r="A11" s="90"/>
      <c r="B11" s="144" t="s">
        <v>1596</v>
      </c>
      <c r="C11" s="145"/>
      <c r="D11" s="145"/>
      <c r="E11" s="146">
        <f>(Gällande!$F$52*Gällande!$A$4)+((Resultatlista!D11-(Gällande!$F$8*Gällande!$A$4))/Gällande!$I$8)</f>
        <v>412.26794520299592</v>
      </c>
      <c r="F11" s="145">
        <f t="shared" si="0"/>
        <v>4</v>
      </c>
      <c r="G11" s="24"/>
      <c r="H11" s="24"/>
      <c r="I11" s="24"/>
      <c r="J11" s="24"/>
    </row>
    <row r="12" spans="1:17" x14ac:dyDescent="0.25">
      <c r="A12" s="90"/>
      <c r="B12" s="144" t="s">
        <v>1595</v>
      </c>
      <c r="C12" s="145"/>
      <c r="D12" s="145"/>
      <c r="E12" s="146">
        <f>(Gällande!$F$52*Gällande!$A$4)+((Resultatlista!D12-(Gällande!$F$7*Gällande!$A$4))/Gällande!$I$7)</f>
        <v>390.83210642214794</v>
      </c>
      <c r="F12" s="145">
        <f t="shared" si="0"/>
        <v>11</v>
      </c>
      <c r="G12" s="24"/>
      <c r="H12" s="24"/>
      <c r="I12" s="24"/>
      <c r="J12" s="24"/>
    </row>
    <row r="13" spans="1:17" x14ac:dyDescent="0.25">
      <c r="A13" s="90"/>
      <c r="B13" s="144" t="s">
        <v>1595</v>
      </c>
      <c r="C13" s="145"/>
      <c r="D13" s="145"/>
      <c r="E13" s="146">
        <f>(Gällande!$F$52*Gällande!$A$4)+((Resultatlista!D13-(Gällande!$F$7*Gällande!$A$4))/Gällande!$I$7)</f>
        <v>390.83210642214794</v>
      </c>
      <c r="F13" s="145">
        <f t="shared" si="0"/>
        <v>11</v>
      </c>
      <c r="G13" s="24"/>
      <c r="H13" s="24"/>
      <c r="I13" s="24"/>
      <c r="J13" s="24"/>
    </row>
    <row r="14" spans="1:17" x14ac:dyDescent="0.25">
      <c r="A14" s="90"/>
      <c r="B14" s="144" t="s">
        <v>1595</v>
      </c>
      <c r="C14" s="145"/>
      <c r="D14" s="145"/>
      <c r="E14" s="146">
        <f>(Gällande!$F$52*Gällande!$A$4)+((Resultatlista!D14-(Gällande!$F$7*Gällande!$A$4))/Gällande!$I$7)</f>
        <v>390.83210642214794</v>
      </c>
      <c r="F14" s="145">
        <f t="shared" si="0"/>
        <v>11</v>
      </c>
      <c r="G14" s="24"/>
      <c r="H14" s="24"/>
      <c r="I14" s="24"/>
      <c r="J14" s="24"/>
    </row>
    <row r="15" spans="1:17" x14ac:dyDescent="0.25">
      <c r="A15" s="90"/>
      <c r="B15" s="144" t="s">
        <v>1598</v>
      </c>
      <c r="C15" s="145"/>
      <c r="D15" s="145"/>
      <c r="E15" s="146">
        <f>(Gällande!$F$52*Gällande!$A$4)+((Resultatlista!D15-(Gällande!$F$12*Gällande!$A$4))/Gällande!$I$12)</f>
        <v>374.66552943044661</v>
      </c>
      <c r="F15" s="145">
        <f t="shared" si="0"/>
        <v>29</v>
      </c>
      <c r="G15" s="24"/>
      <c r="H15" s="24"/>
      <c r="I15" s="24"/>
      <c r="J15" s="24"/>
    </row>
    <row r="16" spans="1:17" x14ac:dyDescent="0.25">
      <c r="A16" s="90"/>
      <c r="B16" s="144" t="s">
        <v>1598</v>
      </c>
      <c r="C16" s="145"/>
      <c r="D16" s="145"/>
      <c r="E16" s="146">
        <f>(Gällande!$F$52*Gällande!$A$4)+((Resultatlista!D16-(Gällande!$F$12*Gällande!$A$4))/Gällande!$I$12)</f>
        <v>374.66552943044661</v>
      </c>
      <c r="F16" s="145">
        <f t="shared" si="0"/>
        <v>29</v>
      </c>
      <c r="G16" s="24"/>
      <c r="H16" s="24"/>
      <c r="I16" s="24"/>
      <c r="J16" s="24"/>
    </row>
    <row r="17" spans="1:10" x14ac:dyDescent="0.25">
      <c r="A17" s="90"/>
      <c r="B17" s="144" t="s">
        <v>1597</v>
      </c>
      <c r="C17" s="145"/>
      <c r="D17" s="145"/>
      <c r="E17" s="146">
        <f>(Gällande!$F$52*Gällande!$A$4)+((Resultatlista!D17-(Gällande!$F$11*Gällande!$A$4))/Gällande!$I$11)</f>
        <v>382.06952064251459</v>
      </c>
      <c r="F17" s="145">
        <f t="shared" si="0"/>
        <v>21</v>
      </c>
      <c r="G17" s="24"/>
      <c r="H17" s="24"/>
      <c r="I17" s="24"/>
      <c r="J17" s="24"/>
    </row>
    <row r="18" spans="1:10" x14ac:dyDescent="0.25">
      <c r="A18" s="90"/>
      <c r="B18" s="144" t="s">
        <v>1597</v>
      </c>
      <c r="C18" s="145"/>
      <c r="D18" s="145"/>
      <c r="E18" s="146">
        <f>(Gällande!$F$52*Gällande!$A$4)+((Resultatlista!D18-(Gällande!$F$11*Gällande!$A$4))/Gällande!$I$11)</f>
        <v>382.06952064251459</v>
      </c>
      <c r="F18" s="145">
        <f t="shared" si="0"/>
        <v>21</v>
      </c>
      <c r="G18" s="24"/>
      <c r="H18" s="24"/>
      <c r="I18" s="24"/>
      <c r="J18" s="24"/>
    </row>
    <row r="19" spans="1:10" x14ac:dyDescent="0.25">
      <c r="A19" s="90"/>
      <c r="B19" s="144" t="s">
        <v>1497</v>
      </c>
      <c r="C19" s="145"/>
      <c r="D19" s="145"/>
      <c r="E19" s="146">
        <f>(Gällande!$F$52*Gällande!$A$4)+((Resultatlista!D19-(Gällande!$F$14*Gällande!$A$4))/Gällande!$I$14)</f>
        <v>425.03570063404402</v>
      </c>
      <c r="F19" s="145">
        <f t="shared" si="0"/>
        <v>2</v>
      </c>
      <c r="G19" s="24"/>
      <c r="H19" s="24"/>
      <c r="I19" s="24"/>
      <c r="J19" s="24"/>
    </row>
    <row r="20" spans="1:10" x14ac:dyDescent="0.25">
      <c r="A20" s="90"/>
      <c r="B20" s="144" t="s">
        <v>1497</v>
      </c>
      <c r="C20" s="145"/>
      <c r="D20" s="145"/>
      <c r="E20" s="146">
        <f>(Gällande!$F$52*Gällande!$A$4)+((Resultatlista!D20-(Gällande!$F$14*Gällande!$A$4))/Gällande!$I$14)</f>
        <v>425.03570063404402</v>
      </c>
      <c r="F20" s="145">
        <f t="shared" si="0"/>
        <v>2</v>
      </c>
      <c r="G20" s="24"/>
      <c r="H20" s="24"/>
      <c r="I20" s="24"/>
      <c r="J20" s="24"/>
    </row>
    <row r="21" spans="1:10" x14ac:dyDescent="0.25">
      <c r="A21" s="90"/>
      <c r="B21" s="144" t="s">
        <v>1496</v>
      </c>
      <c r="C21" s="145"/>
      <c r="D21" s="145"/>
      <c r="E21" s="146">
        <f>(Gällande!$F$52*Gällande!$A$4)+((Resultatlista!D21-(Gällande!$F$13*Gällande!$A$4))/Gällande!$I$13)</f>
        <v>371.411373395456</v>
      </c>
      <c r="F21" s="145">
        <f t="shared" si="0"/>
        <v>36</v>
      </c>
      <c r="G21" s="24"/>
      <c r="H21" s="24"/>
      <c r="I21" s="24"/>
      <c r="J21" s="24"/>
    </row>
    <row r="22" spans="1:10" x14ac:dyDescent="0.25">
      <c r="A22" s="90"/>
      <c r="B22" s="144" t="s">
        <v>1496</v>
      </c>
      <c r="C22" s="145"/>
      <c r="D22" s="145"/>
      <c r="E22" s="146">
        <f>(Gällande!$F$52*Gällande!$A$4)+((Resultatlista!D22-(Gällande!$F$13*Gällande!$A$4))/Gällande!$I$13)</f>
        <v>371.411373395456</v>
      </c>
      <c r="F22" s="145">
        <f t="shared" si="0"/>
        <v>36</v>
      </c>
      <c r="G22" s="24"/>
      <c r="H22" s="24"/>
      <c r="I22" s="24"/>
      <c r="J22" s="24"/>
    </row>
    <row r="23" spans="1:10" x14ac:dyDescent="0.25">
      <c r="A23" s="91"/>
      <c r="B23" s="147" t="s">
        <v>1516</v>
      </c>
      <c r="C23" s="145"/>
      <c r="D23" s="145"/>
      <c r="E23" s="146">
        <f>(Gällande!$F$52*Gällande!$A$4)+((Resultatlista!D23-(Gällande!$F$46*Gällande!$A$4))/Gällande!$I$46)</f>
        <v>388.61596093256765</v>
      </c>
      <c r="F23" s="145">
        <f t="shared" si="0"/>
        <v>14</v>
      </c>
      <c r="G23" s="24"/>
      <c r="H23" s="24"/>
      <c r="I23" s="24"/>
      <c r="J23" s="24"/>
    </row>
    <row r="24" spans="1:10" x14ac:dyDescent="0.25">
      <c r="A24" s="91"/>
      <c r="B24" s="147" t="s">
        <v>1516</v>
      </c>
      <c r="C24" s="145"/>
      <c r="D24" s="145"/>
      <c r="E24" s="146">
        <f>(Gällande!$F$52*Gällande!$A$4)+((Resultatlista!D24-(Gällande!$F$46*Gällande!$A$4))/Gällande!$I$46)</f>
        <v>388.61596093256765</v>
      </c>
      <c r="F24" s="145">
        <f t="shared" si="0"/>
        <v>14</v>
      </c>
      <c r="G24" s="24"/>
      <c r="H24" s="24"/>
      <c r="I24" s="24"/>
      <c r="J24" s="24"/>
    </row>
    <row r="25" spans="1:10" x14ac:dyDescent="0.25">
      <c r="A25" s="91"/>
      <c r="B25" s="147" t="s">
        <v>1516</v>
      </c>
      <c r="C25" s="145"/>
      <c r="D25" s="145"/>
      <c r="E25" s="146">
        <f>(Gällande!$F$52*Gällande!$A$4)+((Resultatlista!D25-(Gällande!$F$46*Gällande!$A$4))/Gällande!$I$46)</f>
        <v>388.61596093256765</v>
      </c>
      <c r="F25" s="145">
        <f t="shared" si="0"/>
        <v>14</v>
      </c>
      <c r="G25" s="24"/>
      <c r="H25" s="24"/>
      <c r="I25" s="24"/>
      <c r="J25" s="24"/>
    </row>
    <row r="26" spans="1:10" x14ac:dyDescent="0.25">
      <c r="A26" s="91"/>
      <c r="B26" s="147" t="s">
        <v>1515</v>
      </c>
      <c r="C26" s="145"/>
      <c r="D26" s="145"/>
      <c r="E26" s="146">
        <f>(Gällande!$F$52*Gällande!$A$4)+((Resultatlista!D26-(Gällande!$F$45*Gällande!$A$4))/Gällande!$I$45)</f>
        <v>392.46673832059901</v>
      </c>
      <c r="F26" s="145">
        <f t="shared" si="0"/>
        <v>9</v>
      </c>
      <c r="G26" s="24"/>
      <c r="H26" s="24"/>
      <c r="I26" s="24"/>
      <c r="J26" s="24"/>
    </row>
    <row r="27" spans="1:10" x14ac:dyDescent="0.25">
      <c r="A27" s="91"/>
      <c r="B27" s="147" t="s">
        <v>1515</v>
      </c>
      <c r="C27" s="145"/>
      <c r="D27" s="145"/>
      <c r="E27" s="146">
        <f>(Gällande!$F$52*Gällande!$A$4)+((Resultatlista!D27-(Gällande!$F$45*Gällande!$A$4))/Gällande!$I$45)</f>
        <v>392.46673832059901</v>
      </c>
      <c r="F27" s="145">
        <f t="shared" si="0"/>
        <v>9</v>
      </c>
      <c r="G27" s="24"/>
      <c r="H27" s="24"/>
      <c r="I27" s="24"/>
      <c r="J27" s="24"/>
    </row>
    <row r="28" spans="1:10" x14ac:dyDescent="0.25">
      <c r="A28" s="91"/>
      <c r="B28" s="147" t="s">
        <v>1518</v>
      </c>
      <c r="C28" s="145"/>
      <c r="D28" s="145"/>
      <c r="E28" s="146">
        <f>(Gällande!$F$52*Gällande!$A$4)+((Resultatlista!D28-(Gällande!$F$48*Gällande!$A$4))/Gällande!$I$48)</f>
        <v>383.21865264255013</v>
      </c>
      <c r="F28" s="145">
        <f t="shared" si="0"/>
        <v>17</v>
      </c>
      <c r="G28" s="24"/>
      <c r="H28" s="24"/>
      <c r="I28" s="24"/>
      <c r="J28" s="24"/>
    </row>
    <row r="29" spans="1:10" x14ac:dyDescent="0.25">
      <c r="A29" s="91"/>
      <c r="B29" s="147" t="s">
        <v>1518</v>
      </c>
      <c r="C29" s="145"/>
      <c r="D29" s="145"/>
      <c r="E29" s="146">
        <f>(Gällande!$F$52*Gällande!$A$4)+((Resultatlista!D29-(Gällande!$F$48*Gällande!$A$4))/Gällande!$I$48)</f>
        <v>383.21865264255013</v>
      </c>
      <c r="F29" s="145">
        <f t="shared" si="0"/>
        <v>17</v>
      </c>
      <c r="G29" s="24"/>
      <c r="H29" s="24"/>
      <c r="I29" s="24"/>
      <c r="J29" s="24"/>
    </row>
    <row r="30" spans="1:10" x14ac:dyDescent="0.25">
      <c r="A30" s="91"/>
      <c r="B30" s="147" t="s">
        <v>1517</v>
      </c>
      <c r="C30" s="145"/>
      <c r="D30" s="145"/>
      <c r="E30" s="146">
        <f>(Gällande!$F$52*Gällande!$A$4)+((Resultatlista!D30-(Gällande!$F$47*Gällande!$A$4))/Gällande!$I$47)</f>
        <v>323.19364164952128</v>
      </c>
      <c r="F30" s="145">
        <f t="shared" si="0"/>
        <v>72</v>
      </c>
      <c r="G30" s="24"/>
      <c r="H30" s="24"/>
      <c r="I30" s="24"/>
      <c r="J30" s="24"/>
    </row>
    <row r="31" spans="1:10" x14ac:dyDescent="0.25">
      <c r="A31" s="91"/>
      <c r="B31" s="147" t="s">
        <v>1517</v>
      </c>
      <c r="C31" s="145"/>
      <c r="D31" s="145"/>
      <c r="E31" s="146">
        <f>(Gällande!$F$52*Gällande!$A$4)+((Resultatlista!D31-(Gällande!$F$47*Gällande!$A$4))/Gällande!$I$47)</f>
        <v>323.19364164952128</v>
      </c>
      <c r="F31" s="145">
        <f t="shared" si="0"/>
        <v>72</v>
      </c>
      <c r="G31" s="24"/>
      <c r="H31" s="24"/>
      <c r="I31" s="24"/>
      <c r="J31" s="24"/>
    </row>
    <row r="32" spans="1:10" x14ac:dyDescent="0.25">
      <c r="A32" s="91"/>
      <c r="B32" s="147" t="s">
        <v>1520</v>
      </c>
      <c r="C32" s="145"/>
      <c r="D32" s="145"/>
      <c r="E32" s="146">
        <f>(Gällande!$F$52*Gällande!$A$4)+((Resultatlista!D32-(Gällande!$F$50*Gällande!$A$4))/Gällande!$I$50)</f>
        <v>379.22097964443373</v>
      </c>
      <c r="F32" s="145">
        <f t="shared" si="0"/>
        <v>27</v>
      </c>
      <c r="G32" s="24"/>
      <c r="H32" s="24"/>
      <c r="I32" s="24"/>
      <c r="J32" s="24"/>
    </row>
    <row r="33" spans="1:10" x14ac:dyDescent="0.25">
      <c r="A33" s="91"/>
      <c r="B33" s="147" t="s">
        <v>1520</v>
      </c>
      <c r="C33" s="145"/>
      <c r="D33" s="145"/>
      <c r="E33" s="146">
        <f>(Gällande!$F$52*Gällande!$A$4)+((Resultatlista!D33-(Gällande!$F$50*Gällande!$A$4))/Gällande!$I$50)</f>
        <v>379.22097964443373</v>
      </c>
      <c r="F33" s="145">
        <f t="shared" si="0"/>
        <v>27</v>
      </c>
      <c r="G33" s="24"/>
      <c r="H33" s="24"/>
      <c r="I33" s="24"/>
      <c r="J33" s="24"/>
    </row>
    <row r="34" spans="1:10" x14ac:dyDescent="0.25">
      <c r="A34" s="91"/>
      <c r="B34" s="147" t="s">
        <v>1519</v>
      </c>
      <c r="C34" s="145"/>
      <c r="D34" s="145"/>
      <c r="E34" s="146">
        <f>(Gällande!$F$52*Gällande!$A$4)+((Resultatlista!D34-(Gällande!$F$49*Gällande!$A$4))/Gällande!$I$49)</f>
        <v>302.98092175855646</v>
      </c>
      <c r="F34" s="145">
        <f t="shared" si="0"/>
        <v>78</v>
      </c>
      <c r="G34" s="24"/>
      <c r="H34" s="24"/>
      <c r="I34" s="24"/>
      <c r="J34" s="24"/>
    </row>
    <row r="35" spans="1:10" x14ac:dyDescent="0.25">
      <c r="A35" s="90"/>
      <c r="B35" s="144" t="s">
        <v>1498</v>
      </c>
      <c r="C35" s="145"/>
      <c r="D35" s="145"/>
      <c r="E35" s="146">
        <f>(Gällande!$F$52*Gällande!$A$4)+((Resultatlista!D35-(Gällande!$F$15*Gällande!$A$4))/Gällande!$I$15)</f>
        <v>205.35453531434882</v>
      </c>
      <c r="F35" s="145">
        <f t="shared" si="0"/>
        <v>102</v>
      </c>
      <c r="G35" s="24"/>
      <c r="H35" s="24"/>
      <c r="I35" s="24"/>
      <c r="J35" s="24"/>
    </row>
    <row r="36" spans="1:10" x14ac:dyDescent="0.25">
      <c r="A36" s="90"/>
      <c r="B36" s="144" t="s">
        <v>1498</v>
      </c>
      <c r="C36" s="145"/>
      <c r="D36" s="145"/>
      <c r="E36" s="146">
        <f>(Gällande!$F$52*Gällande!$A$4)+((Resultatlista!D36-(Gällande!$F$15*Gällande!$A$4))/Gällande!$I$15)</f>
        <v>205.35453531434882</v>
      </c>
      <c r="F36" s="145">
        <f t="shared" si="0"/>
        <v>102</v>
      </c>
      <c r="G36" s="24"/>
      <c r="H36" s="24"/>
      <c r="I36" s="24"/>
      <c r="J36" s="24"/>
    </row>
    <row r="37" spans="1:10" x14ac:dyDescent="0.25">
      <c r="A37" s="90"/>
      <c r="B37" s="144" t="s">
        <v>1600</v>
      </c>
      <c r="C37" s="145"/>
      <c r="D37" s="145"/>
      <c r="E37" s="146">
        <f>(Gällande!$F$52*Gällande!$A$4)+((Resultatlista!D37-(Gällande!$F$17*Gällande!$A$4))/Gällande!$I$17)</f>
        <v>17.370765574472443</v>
      </c>
      <c r="F37" s="145">
        <f t="shared" si="0"/>
        <v>118</v>
      </c>
      <c r="G37" s="24"/>
      <c r="H37" s="24"/>
      <c r="I37" s="24"/>
      <c r="J37" s="24"/>
    </row>
    <row r="38" spans="1:10" x14ac:dyDescent="0.25">
      <c r="A38" s="90"/>
      <c r="B38" s="144" t="s">
        <v>1600</v>
      </c>
      <c r="C38" s="145"/>
      <c r="D38" s="145"/>
      <c r="E38" s="146">
        <f>(Gällande!$F$52*Gällande!$A$4)+((Resultatlista!D38-(Gällande!$F$17*Gällande!$A$4))/Gällande!$I$17)</f>
        <v>17.370765574472443</v>
      </c>
      <c r="F38" s="145">
        <f t="shared" si="0"/>
        <v>118</v>
      </c>
      <c r="G38" s="24"/>
      <c r="H38" s="24"/>
      <c r="I38" s="24"/>
      <c r="J38" s="24"/>
    </row>
    <row r="39" spans="1:10" x14ac:dyDescent="0.25">
      <c r="A39" s="90"/>
      <c r="B39" s="144" t="s">
        <v>1599</v>
      </c>
      <c r="C39" s="145"/>
      <c r="D39" s="145"/>
      <c r="E39" s="146">
        <f>(Gällande!$F$52*Gällande!$A$4)+((Resultatlista!D39-(Gällande!$F$16*Gällande!$A$4))/Gällande!$I$16)</f>
        <v>57.442229796902495</v>
      </c>
      <c r="F39" s="145">
        <f t="shared" si="0"/>
        <v>113</v>
      </c>
      <c r="G39" s="24"/>
      <c r="H39" s="24"/>
      <c r="I39" s="24"/>
      <c r="J39" s="24"/>
    </row>
    <row r="40" spans="1:10" x14ac:dyDescent="0.25">
      <c r="A40" s="90"/>
      <c r="B40" s="144" t="s">
        <v>1599</v>
      </c>
      <c r="C40" s="145"/>
      <c r="D40" s="145"/>
      <c r="E40" s="146">
        <f>(Gällande!$F$52*Gällande!$A$4)+((Resultatlista!D40-(Gällande!$F$16*Gällande!$A$4))/Gällande!$I$16)</f>
        <v>57.442229796902495</v>
      </c>
      <c r="F40" s="145">
        <f t="shared" si="0"/>
        <v>113</v>
      </c>
      <c r="G40" s="24"/>
      <c r="H40" s="24"/>
      <c r="I40" s="24"/>
      <c r="J40" s="24"/>
    </row>
    <row r="41" spans="1:10" x14ac:dyDescent="0.25">
      <c r="A41" s="90"/>
      <c r="B41" s="144" t="s">
        <v>1602</v>
      </c>
      <c r="C41" s="145"/>
      <c r="D41" s="145"/>
      <c r="E41" s="146">
        <f>(Gällande!$F$52*Gällande!$A$4)+((Resultatlista!D41-(Gällande!$F$21*Gällande!$A$4))/Gällande!$I$21)</f>
        <v>-77.645528122760425</v>
      </c>
      <c r="F41" s="145">
        <f t="shared" si="0"/>
        <v>127</v>
      </c>
      <c r="G41" s="24"/>
      <c r="H41" s="24"/>
      <c r="I41" s="24"/>
      <c r="J41" s="24"/>
    </row>
    <row r="42" spans="1:10" x14ac:dyDescent="0.25">
      <c r="A42" s="90"/>
      <c r="B42" s="144" t="s">
        <v>1602</v>
      </c>
      <c r="C42" s="145"/>
      <c r="D42" s="145"/>
      <c r="E42" s="146">
        <f>(Gällande!$F$52*Gällande!$A$4)+((Resultatlista!D42-(Gällande!$F$21*Gällande!$A$4))/Gällande!$I$21)</f>
        <v>-77.645528122760425</v>
      </c>
      <c r="F42" s="145">
        <f t="shared" si="0"/>
        <v>127</v>
      </c>
      <c r="G42" s="24"/>
      <c r="H42" s="24"/>
      <c r="I42" s="24"/>
      <c r="J42" s="24"/>
    </row>
    <row r="43" spans="1:10" x14ac:dyDescent="0.25">
      <c r="A43" s="90"/>
      <c r="B43" s="144" t="s">
        <v>1601</v>
      </c>
      <c r="C43" s="145"/>
      <c r="D43" s="145"/>
      <c r="E43" s="146">
        <f>(Gällande!$F$52*Gällande!$A$4)+((Resultatlista!D43-(Gällande!$F$20*Gällande!$A$4))/Gällande!$I$20)</f>
        <v>242.74832024876963</v>
      </c>
      <c r="F43" s="145">
        <f t="shared" si="0"/>
        <v>96</v>
      </c>
      <c r="G43" s="24"/>
      <c r="H43" s="24"/>
      <c r="I43" s="24"/>
      <c r="J43" s="24"/>
    </row>
    <row r="44" spans="1:10" x14ac:dyDescent="0.25">
      <c r="A44" s="90"/>
      <c r="B44" s="144" t="s">
        <v>1601</v>
      </c>
      <c r="C44" s="145"/>
      <c r="D44" s="145"/>
      <c r="E44" s="146">
        <f>(Gällande!$F$52*Gällande!$A$4)+((Resultatlista!D44-(Gällande!$F$20*Gällande!$A$4))/Gällande!$I$20)</f>
        <v>242.74832024876963</v>
      </c>
      <c r="F44" s="145">
        <f t="shared" si="0"/>
        <v>96</v>
      </c>
      <c r="G44" s="24"/>
      <c r="H44" s="24"/>
      <c r="I44" s="24"/>
      <c r="J44" s="24"/>
    </row>
    <row r="45" spans="1:10" x14ac:dyDescent="0.25">
      <c r="A45" s="90"/>
      <c r="B45" s="147" t="s">
        <v>1502</v>
      </c>
      <c r="C45" s="145"/>
      <c r="D45" s="145"/>
      <c r="E45" s="146">
        <f>(Gällande!$F$52*Gällande!$A$4)+((Resultatlista!D45-(Gällande!$F$23*Gällande!$A$4))/Gällande!$I$23)</f>
        <v>73.809921857822133</v>
      </c>
      <c r="F45" s="145">
        <f t="shared" si="0"/>
        <v>110</v>
      </c>
      <c r="G45" s="24"/>
      <c r="H45" s="24"/>
      <c r="I45" s="24"/>
      <c r="J45" s="24"/>
    </row>
    <row r="46" spans="1:10" x14ac:dyDescent="0.25">
      <c r="A46" s="90"/>
      <c r="B46" s="147" t="s">
        <v>1502</v>
      </c>
      <c r="C46" s="145"/>
      <c r="D46" s="145"/>
      <c r="E46" s="146">
        <f>(Gällande!$F$52*Gällande!$A$4)+((Resultatlista!D46-(Gällande!$F$23*Gällande!$A$4))/Gällande!$I$23)</f>
        <v>73.809921857822133</v>
      </c>
      <c r="F46" s="145">
        <f t="shared" ref="F46:F78" si="1">_xlfn.RANK.EQ(E46,$E$6:$E$138,0)</f>
        <v>110</v>
      </c>
      <c r="G46" s="24"/>
      <c r="H46" s="24"/>
      <c r="I46" s="24"/>
      <c r="J46" s="24"/>
    </row>
    <row r="47" spans="1:10" x14ac:dyDescent="0.25">
      <c r="A47" s="90"/>
      <c r="B47" s="147" t="s">
        <v>1502</v>
      </c>
      <c r="C47" s="145"/>
      <c r="D47" s="145"/>
      <c r="E47" s="146">
        <f>(Gällande!$F$52*Gällande!$A$4)+((Resultatlista!D47-(Gällande!$F$23*Gällande!$A$4))/Gällande!$I$23)</f>
        <v>73.809921857822133</v>
      </c>
      <c r="F47" s="145">
        <f t="shared" si="1"/>
        <v>110</v>
      </c>
      <c r="G47" s="24"/>
      <c r="H47" s="24"/>
      <c r="I47" s="24"/>
      <c r="J47" s="24"/>
    </row>
    <row r="48" spans="1:10" x14ac:dyDescent="0.25">
      <c r="A48" s="90"/>
      <c r="B48" s="147" t="s">
        <v>1501</v>
      </c>
      <c r="C48" s="145"/>
      <c r="D48" s="145"/>
      <c r="E48" s="146">
        <f>(Gällande!$F$52*Gällande!$A$4)+((Resultatlista!D48-(Gällande!$F$22*Gällande!$A$4))/Gällande!$I$22)</f>
        <v>118.75030235729923</v>
      </c>
      <c r="F48" s="145">
        <f t="shared" si="1"/>
        <v>108</v>
      </c>
      <c r="G48" s="24"/>
      <c r="H48" s="24"/>
      <c r="I48" s="24"/>
      <c r="J48" s="24"/>
    </row>
    <row r="49" spans="1:10" x14ac:dyDescent="0.25">
      <c r="A49" s="90"/>
      <c r="B49" s="147" t="s">
        <v>1501</v>
      </c>
      <c r="C49" s="145"/>
      <c r="D49" s="145"/>
      <c r="E49" s="146">
        <f>(Gällande!$F$52*Gällande!$A$4)+((Resultatlista!D49-(Gällande!$F$22*Gällande!$A$4))/Gällande!$I$22)</f>
        <v>118.75030235729923</v>
      </c>
      <c r="F49" s="145">
        <f t="shared" si="1"/>
        <v>108</v>
      </c>
      <c r="G49" s="24"/>
      <c r="H49" s="24"/>
      <c r="I49" s="24"/>
      <c r="J49" s="24"/>
    </row>
    <row r="50" spans="1:10" x14ac:dyDescent="0.25">
      <c r="A50" s="92"/>
      <c r="B50" s="148" t="s">
        <v>70</v>
      </c>
      <c r="C50" s="145"/>
      <c r="D50" s="145"/>
      <c r="E50" s="146">
        <f>(Gällande!$F$52*Gällande!$A$4)+((Resultatlista!D50-(Gällande!$F$52*Gällande!$A$4))/Gällande!$I$52)</f>
        <v>0</v>
      </c>
      <c r="F50" s="145">
        <f t="shared" si="1"/>
        <v>120</v>
      </c>
      <c r="G50" s="24"/>
      <c r="H50" s="24"/>
      <c r="I50" s="24"/>
      <c r="J50" s="24"/>
    </row>
    <row r="51" spans="1:10" x14ac:dyDescent="0.25">
      <c r="A51" s="92"/>
      <c r="B51" s="148" t="s">
        <v>70</v>
      </c>
      <c r="C51" s="145"/>
      <c r="D51" s="145"/>
      <c r="E51" s="146">
        <f>(Gällande!$F$52*Gällande!$A$4)+((Resultatlista!D51-(Gällande!$F$52*Gällande!$A$4))/Gällande!$I$52)</f>
        <v>0</v>
      </c>
      <c r="F51" s="145">
        <f t="shared" si="1"/>
        <v>120</v>
      </c>
      <c r="G51" s="24"/>
      <c r="H51" s="24"/>
      <c r="I51" s="24"/>
      <c r="J51" s="24"/>
    </row>
    <row r="52" spans="1:10" x14ac:dyDescent="0.25">
      <c r="A52" s="92"/>
      <c r="B52" s="148" t="s">
        <v>70</v>
      </c>
      <c r="C52" s="145"/>
      <c r="D52" s="145"/>
      <c r="E52" s="146">
        <f>(Gällande!$F$52*Gällande!$A$4)+((Resultatlista!D52-(Gällande!$F$52*Gällande!$A$4))/Gällande!$I$52)</f>
        <v>0</v>
      </c>
      <c r="F52" s="145">
        <f t="shared" si="1"/>
        <v>120</v>
      </c>
      <c r="G52" s="24"/>
      <c r="H52" s="24"/>
      <c r="I52" s="24"/>
      <c r="J52" s="24"/>
    </row>
    <row r="53" spans="1:10" x14ac:dyDescent="0.25">
      <c r="A53" s="92"/>
      <c r="B53" s="148" t="s">
        <v>70</v>
      </c>
      <c r="C53" s="145"/>
      <c r="D53" s="145"/>
      <c r="E53" s="146">
        <f>(Gällande!$F$52*Gällande!$A$4)+((Resultatlista!D53-(Gällande!$F$52*Gällande!$A$4))/Gällande!$I$52)</f>
        <v>0</v>
      </c>
      <c r="F53" s="145">
        <f t="shared" si="1"/>
        <v>120</v>
      </c>
      <c r="G53" s="24"/>
      <c r="H53" s="24"/>
      <c r="I53" s="24"/>
      <c r="J53" s="24"/>
    </row>
    <row r="54" spans="1:10" x14ac:dyDescent="0.25">
      <c r="A54" s="91"/>
      <c r="B54" s="147" t="s">
        <v>1521</v>
      </c>
      <c r="C54" s="145"/>
      <c r="D54" s="145"/>
      <c r="E54" s="146">
        <f>(Gällande!$F$52*Gällande!$A$4)+((Resultatlista!D54-(Gällande!$F$51*Gällande!$A$4))/Gällande!$I$51)</f>
        <v>19.456460610807653</v>
      </c>
      <c r="F54" s="145">
        <f t="shared" si="1"/>
        <v>115</v>
      </c>
      <c r="G54" s="24"/>
      <c r="H54" s="24"/>
      <c r="I54" s="24"/>
      <c r="J54" s="24"/>
    </row>
    <row r="55" spans="1:10" x14ac:dyDescent="0.25">
      <c r="A55" s="91"/>
      <c r="B55" s="147" t="s">
        <v>1521</v>
      </c>
      <c r="C55" s="145"/>
      <c r="D55" s="145"/>
      <c r="E55" s="146">
        <f>(Gällande!$F$52*Gällande!$A$4)+((Resultatlista!D55-(Gällande!$F$51*Gällande!$A$4))/Gällande!$I$51)</f>
        <v>19.456460610807653</v>
      </c>
      <c r="F55" s="145">
        <f t="shared" si="1"/>
        <v>115</v>
      </c>
      <c r="G55" s="24"/>
      <c r="H55" s="24"/>
      <c r="I55" s="24"/>
      <c r="J55" s="24"/>
    </row>
    <row r="56" spans="1:10" x14ac:dyDescent="0.25">
      <c r="A56" s="91"/>
      <c r="B56" s="147" t="s">
        <v>1521</v>
      </c>
      <c r="C56" s="145"/>
      <c r="D56" s="145"/>
      <c r="E56" s="146">
        <f>(Gällande!$F$52*Gällande!$A$4)+((Resultatlista!D56-(Gällande!$F$51*Gällande!$A$4))/Gällande!$I$51)</f>
        <v>19.456460610807653</v>
      </c>
      <c r="F56" s="145">
        <f t="shared" si="1"/>
        <v>115</v>
      </c>
      <c r="G56" s="24"/>
      <c r="H56" s="24"/>
      <c r="I56" s="24"/>
      <c r="J56" s="24"/>
    </row>
    <row r="57" spans="1:10" x14ac:dyDescent="0.25">
      <c r="A57" s="91"/>
      <c r="B57" s="147" t="s">
        <v>1523</v>
      </c>
      <c r="C57" s="145"/>
      <c r="D57" s="145"/>
      <c r="E57" s="146">
        <f>(Gällande!$F$52*Gällande!$A$4)+((Resultatlista!D57-(Gällande!$F$54*Gällande!$A$4))/Gällande!$I$54)</f>
        <v>-34.687201477092799</v>
      </c>
      <c r="F57" s="145">
        <f t="shared" si="1"/>
        <v>124</v>
      </c>
      <c r="G57" s="24"/>
      <c r="H57" s="24"/>
      <c r="I57" s="24"/>
      <c r="J57" s="24"/>
    </row>
    <row r="58" spans="1:10" x14ac:dyDescent="0.25">
      <c r="A58" s="91"/>
      <c r="B58" s="147" t="s">
        <v>1523</v>
      </c>
      <c r="C58" s="145"/>
      <c r="D58" s="145"/>
      <c r="E58" s="146">
        <f>(Gällande!$F$52*Gällande!$A$4)+((Resultatlista!D58-(Gällande!$F$54*Gällande!$A$4))/Gällande!$I$54)</f>
        <v>-34.687201477092799</v>
      </c>
      <c r="F58" s="145">
        <f t="shared" si="1"/>
        <v>124</v>
      </c>
      <c r="G58" s="24"/>
      <c r="H58" s="24"/>
      <c r="I58" s="24"/>
      <c r="J58" s="24"/>
    </row>
    <row r="59" spans="1:10" x14ac:dyDescent="0.25">
      <c r="A59" s="91"/>
      <c r="B59" s="147" t="s">
        <v>1523</v>
      </c>
      <c r="C59" s="145"/>
      <c r="D59" s="145"/>
      <c r="E59" s="146">
        <f>(Gällande!$F$52*Gällande!$A$4)+((Resultatlista!D59-(Gällande!$F$54*Gällande!$A$4))/Gällande!$I$54)</f>
        <v>-34.687201477092799</v>
      </c>
      <c r="F59" s="145">
        <f t="shared" si="1"/>
        <v>124</v>
      </c>
      <c r="G59" s="24"/>
      <c r="H59" s="24"/>
      <c r="I59" s="24"/>
      <c r="J59" s="24"/>
    </row>
    <row r="60" spans="1:10" x14ac:dyDescent="0.25">
      <c r="A60" s="91"/>
      <c r="B60" s="147" t="s">
        <v>1522</v>
      </c>
      <c r="C60" s="145"/>
      <c r="D60" s="145"/>
      <c r="E60" s="146">
        <f>(Gällande!$F$52*Gällande!$A$4)+((Resultatlista!D60-(Gällande!$F$53*Gällande!$A$4))/Gällande!$I$53)</f>
        <v>-114.20527031214317</v>
      </c>
      <c r="F60" s="145">
        <f t="shared" si="1"/>
        <v>131</v>
      </c>
      <c r="G60" s="24"/>
      <c r="H60" s="24"/>
      <c r="I60" s="24"/>
      <c r="J60" s="24"/>
    </row>
    <row r="61" spans="1:10" x14ac:dyDescent="0.25">
      <c r="A61" s="91"/>
      <c r="B61" s="147" t="s">
        <v>1522</v>
      </c>
      <c r="C61" s="145"/>
      <c r="D61" s="145"/>
      <c r="E61" s="146">
        <f>(Gällande!$F$52*Gällande!$A$4)+((Resultatlista!D61-(Gällande!$F$53*Gällande!$A$4))/Gällande!$I$53)</f>
        <v>-114.20527031214317</v>
      </c>
      <c r="F61" s="145">
        <f t="shared" si="1"/>
        <v>131</v>
      </c>
      <c r="G61" s="24"/>
      <c r="H61" s="24"/>
      <c r="I61" s="24"/>
      <c r="J61" s="24"/>
    </row>
    <row r="62" spans="1:10" x14ac:dyDescent="0.25">
      <c r="A62" s="91"/>
      <c r="B62" s="147" t="s">
        <v>1525</v>
      </c>
      <c r="C62" s="145"/>
      <c r="D62" s="145"/>
      <c r="E62" s="146">
        <f>(Gällande!$F$52*Gällande!$A$4)+((Resultatlista!D62-(Gällande!$F$56*Gällande!$A$4))/Gällande!$I$56)</f>
        <v>-96.482433972413901</v>
      </c>
      <c r="F62" s="145">
        <f t="shared" si="1"/>
        <v>129</v>
      </c>
      <c r="G62" s="24"/>
      <c r="H62" s="24"/>
      <c r="I62" s="24"/>
      <c r="J62" s="24"/>
    </row>
    <row r="63" spans="1:10" x14ac:dyDescent="0.25">
      <c r="A63" s="91"/>
      <c r="B63" s="147" t="s">
        <v>1525</v>
      </c>
      <c r="C63" s="145"/>
      <c r="D63" s="145"/>
      <c r="E63" s="146">
        <f>(Gällande!$F$52*Gällande!$A$4)+((Resultatlista!D63-(Gällande!$F$56*Gällande!$A$4))/Gällande!$I$56)</f>
        <v>-96.482433972413901</v>
      </c>
      <c r="F63" s="145">
        <f t="shared" si="1"/>
        <v>129</v>
      </c>
      <c r="G63" s="24"/>
      <c r="H63" s="24"/>
      <c r="I63" s="24"/>
      <c r="J63" s="24"/>
    </row>
    <row r="64" spans="1:10" x14ac:dyDescent="0.25">
      <c r="A64" s="91"/>
      <c r="B64" s="147" t="s">
        <v>1524</v>
      </c>
      <c r="C64" s="145"/>
      <c r="D64" s="145"/>
      <c r="E64" s="146">
        <f>(Gällande!$F$52*Gällande!$A$4)+((Resultatlista!D64-(Gällande!$F$55*Gällande!$A$4))/Gällande!$I$55)</f>
        <v>288.85528118542726</v>
      </c>
      <c r="F64" s="145">
        <f t="shared" si="1"/>
        <v>85</v>
      </c>
      <c r="G64" s="24"/>
      <c r="H64" s="24"/>
      <c r="I64" s="24"/>
      <c r="J64" s="24"/>
    </row>
    <row r="65" spans="1:10" x14ac:dyDescent="0.25">
      <c r="A65" s="91"/>
      <c r="B65" s="147" t="s">
        <v>1524</v>
      </c>
      <c r="C65" s="145"/>
      <c r="D65" s="145"/>
      <c r="E65" s="146">
        <f>(Gällande!$F$52*Gällande!$A$4)+((Resultatlista!D65-(Gällande!$F$55*Gällande!$A$4))/Gällande!$I$55)</f>
        <v>288.85528118542726</v>
      </c>
      <c r="F65" s="145">
        <f t="shared" si="1"/>
        <v>85</v>
      </c>
      <c r="G65" s="24"/>
      <c r="H65" s="24"/>
      <c r="I65" s="24"/>
      <c r="J65" s="24"/>
    </row>
    <row r="66" spans="1:10" x14ac:dyDescent="0.25">
      <c r="A66" s="90"/>
      <c r="B66" s="147" t="s">
        <v>1506</v>
      </c>
      <c r="C66" s="145"/>
      <c r="D66" s="145"/>
      <c r="E66" s="146">
        <f>(Gällande!$F$52*Gällande!$A$4)+((Resultatlista!D66-(Gällande!$F$30*Gällande!$A$4))/Gällande!$I$30)</f>
        <v>331.80329385475676</v>
      </c>
      <c r="F66" s="145">
        <f t="shared" si="1"/>
        <v>66</v>
      </c>
      <c r="G66" s="24"/>
      <c r="H66" s="24"/>
      <c r="I66" s="24"/>
      <c r="J66" s="24"/>
    </row>
    <row r="67" spans="1:10" x14ac:dyDescent="0.25">
      <c r="A67" s="90"/>
      <c r="B67" s="147" t="s">
        <v>1506</v>
      </c>
      <c r="C67" s="145"/>
      <c r="D67" s="145"/>
      <c r="E67" s="146">
        <f>(Gällande!$F$52*Gällande!$A$4)+((Resultatlista!D67-(Gällande!$F$30*Gällande!$A$4))/Gällande!$I$30)</f>
        <v>331.80329385475676</v>
      </c>
      <c r="F67" s="145">
        <f t="shared" si="1"/>
        <v>66</v>
      </c>
      <c r="G67" s="24"/>
      <c r="H67" s="24"/>
      <c r="I67" s="24"/>
      <c r="J67" s="24"/>
    </row>
    <row r="68" spans="1:10" x14ac:dyDescent="0.25">
      <c r="A68" s="90"/>
      <c r="B68" s="147" t="s">
        <v>1605</v>
      </c>
      <c r="C68" s="145"/>
      <c r="D68" s="145"/>
      <c r="E68" s="146">
        <f>(Gällande!$F$52*Gällande!$A$4)+((Resultatlista!D68-(Gällande!$F$31*Gällande!$A$4))/Gällande!$I$31)</f>
        <v>354.15340500342649</v>
      </c>
      <c r="F68" s="145">
        <f t="shared" si="1"/>
        <v>44</v>
      </c>
      <c r="G68" s="24"/>
      <c r="H68" s="24"/>
      <c r="I68" s="24"/>
      <c r="J68" s="24"/>
    </row>
    <row r="69" spans="1:10" x14ac:dyDescent="0.25">
      <c r="A69" s="90"/>
      <c r="B69" s="147" t="s">
        <v>1605</v>
      </c>
      <c r="C69" s="145"/>
      <c r="D69" s="145"/>
      <c r="E69" s="146">
        <f>(Gällande!$F$52*Gällande!$A$4)+((Resultatlista!D69-(Gällande!$F$31*Gällande!$A$4))/Gällande!$I$31)</f>
        <v>354.15340500342649</v>
      </c>
      <c r="F69" s="145">
        <f t="shared" si="1"/>
        <v>44</v>
      </c>
      <c r="G69" s="24"/>
      <c r="H69" s="24"/>
      <c r="I69" s="24"/>
      <c r="J69" s="24"/>
    </row>
    <row r="70" spans="1:10" x14ac:dyDescent="0.25">
      <c r="A70" s="90"/>
      <c r="B70" s="147" t="s">
        <v>1606</v>
      </c>
      <c r="C70" s="145"/>
      <c r="D70" s="145"/>
      <c r="E70" s="146">
        <f>(Gällande!$F$52*Gällande!$A$4)+((Resultatlista!D70-(Gällande!$F$33*Gällande!$A$4))/Gällande!$I$33)</f>
        <v>396.26330961922815</v>
      </c>
      <c r="F70" s="145">
        <f t="shared" si="1"/>
        <v>7</v>
      </c>
      <c r="G70" s="24"/>
      <c r="H70" s="24"/>
      <c r="I70" s="24"/>
      <c r="J70" s="24"/>
    </row>
    <row r="71" spans="1:10" x14ac:dyDescent="0.25">
      <c r="A71" s="90"/>
      <c r="B71" s="147" t="s">
        <v>1509</v>
      </c>
      <c r="C71" s="145"/>
      <c r="D71" s="145"/>
      <c r="E71" s="146">
        <f>(Gällande!$F$52*Gällande!$A$4)+((Resultatlista!D71-(Gällande!$F$35*Gällande!$A$4))/Gällande!$I$35)</f>
        <v>366.96485825368757</v>
      </c>
      <c r="F71" s="145">
        <f t="shared" si="1"/>
        <v>38</v>
      </c>
      <c r="G71" s="24"/>
      <c r="H71" s="24"/>
      <c r="I71" s="24"/>
      <c r="J71" s="24"/>
    </row>
    <row r="72" spans="1:10" x14ac:dyDescent="0.25">
      <c r="A72" s="90"/>
      <c r="B72" s="147" t="s">
        <v>1509</v>
      </c>
      <c r="C72" s="145"/>
      <c r="D72" s="145"/>
      <c r="E72" s="146">
        <f>(Gällande!$F$52*Gällande!$A$4)+((Resultatlista!D72-(Gällande!$F$35*Gällande!$A$4))/Gällande!$I$35)</f>
        <v>366.96485825368757</v>
      </c>
      <c r="F72" s="145">
        <f t="shared" si="1"/>
        <v>38</v>
      </c>
      <c r="G72" s="24"/>
      <c r="H72" s="24"/>
      <c r="I72" s="24"/>
      <c r="J72" s="24"/>
    </row>
    <row r="73" spans="1:10" x14ac:dyDescent="0.25">
      <c r="A73" s="90"/>
      <c r="B73" s="147" t="s">
        <v>1508</v>
      </c>
      <c r="C73" s="145"/>
      <c r="D73" s="145"/>
      <c r="E73" s="146">
        <f>(Gällande!$F$52*Gällande!$A$4)+((Resultatlista!D73-(Gällande!$F$34*Gällande!$A$4))/Gällande!$I$34)</f>
        <v>347.2074548396381</v>
      </c>
      <c r="F73" s="145">
        <f t="shared" si="1"/>
        <v>51</v>
      </c>
      <c r="G73" s="24"/>
      <c r="H73" s="24"/>
      <c r="I73" s="24"/>
      <c r="J73" s="24"/>
    </row>
    <row r="74" spans="1:10" x14ac:dyDescent="0.25">
      <c r="A74" s="90"/>
      <c r="B74" s="147" t="s">
        <v>1508</v>
      </c>
      <c r="C74" s="145"/>
      <c r="D74" s="145"/>
      <c r="E74" s="146">
        <f>(Gällande!$F$52*Gällande!$A$4)+((Resultatlista!D74-(Gällande!$F$34*Gällande!$A$4))/Gällande!$I$34)</f>
        <v>347.2074548396381</v>
      </c>
      <c r="F74" s="145">
        <f t="shared" si="1"/>
        <v>51</v>
      </c>
      <c r="G74" s="24"/>
      <c r="H74" s="24"/>
      <c r="I74" s="24"/>
      <c r="J74" s="24"/>
    </row>
    <row r="75" spans="1:10" x14ac:dyDescent="0.25">
      <c r="A75" s="90"/>
      <c r="B75" s="147" t="s">
        <v>1508</v>
      </c>
      <c r="C75" s="145"/>
      <c r="D75" s="145"/>
      <c r="E75" s="146">
        <f>(Gällande!$F$52*Gällande!$A$4)+((Resultatlista!D75-(Gällande!$F$34*Gällande!$A$4))/Gällande!$I$34)</f>
        <v>347.2074548396381</v>
      </c>
      <c r="F75" s="145">
        <f t="shared" si="1"/>
        <v>51</v>
      </c>
      <c r="G75" s="24"/>
      <c r="H75" s="24"/>
      <c r="I75" s="24"/>
      <c r="J75" s="24"/>
    </row>
    <row r="76" spans="1:10" x14ac:dyDescent="0.25">
      <c r="A76" s="91"/>
      <c r="B76" s="147" t="s">
        <v>1532</v>
      </c>
      <c r="C76" s="145"/>
      <c r="D76" s="145"/>
      <c r="E76" s="146">
        <f>(Gällande!$F$52*Gällande!$A$4)+((Resultatlista!D76-(Gällande!$F$63*Gällande!$A$4))/Gällande!$I$63)</f>
        <v>379.53226215380607</v>
      </c>
      <c r="F76" s="145">
        <f t="shared" si="1"/>
        <v>23</v>
      </c>
      <c r="G76" s="24"/>
      <c r="H76" s="24"/>
      <c r="I76" s="24"/>
      <c r="J76" s="24"/>
    </row>
    <row r="77" spans="1:10" x14ac:dyDescent="0.25">
      <c r="A77" s="91"/>
      <c r="B77" s="147" t="s">
        <v>1532</v>
      </c>
      <c r="C77" s="145"/>
      <c r="D77" s="145"/>
      <c r="E77" s="146">
        <f>(Gällande!$F$52*Gällande!$A$4)+((Resultatlista!D77-(Gällande!$F$63*Gällande!$A$4))/Gällande!$I$63)</f>
        <v>379.53226215380607</v>
      </c>
      <c r="F77" s="145">
        <f t="shared" si="1"/>
        <v>23</v>
      </c>
      <c r="G77" s="24"/>
      <c r="H77" s="24"/>
      <c r="I77" s="24"/>
      <c r="J77" s="24"/>
    </row>
    <row r="78" spans="1:10" x14ac:dyDescent="0.25">
      <c r="A78" s="91"/>
      <c r="B78" s="147" t="s">
        <v>1532</v>
      </c>
      <c r="C78" s="145"/>
      <c r="D78" s="145"/>
      <c r="E78" s="146">
        <f>(Gällande!$F$52*Gällande!$A$4)+((Resultatlista!D78-(Gällande!$F$63*Gällande!$A$4))/Gällande!$I$63)</f>
        <v>379.53226215380607</v>
      </c>
      <c r="F78" s="145">
        <f t="shared" si="1"/>
        <v>23</v>
      </c>
      <c r="G78" s="24"/>
      <c r="H78" s="24"/>
      <c r="I78" s="24"/>
      <c r="J78" s="24"/>
    </row>
    <row r="79" spans="1:10" x14ac:dyDescent="0.25">
      <c r="A79" s="91"/>
      <c r="B79" s="147" t="s">
        <v>1532</v>
      </c>
      <c r="C79" s="145"/>
      <c r="D79" s="145"/>
      <c r="E79" s="146">
        <f>(Gällande!$F$52*Gällande!$A$4)+((Resultatlista!D79-(Gällande!$F$63*Gällande!$A$4))/Gällande!$I$63)</f>
        <v>379.53226215380607</v>
      </c>
      <c r="F79" s="145">
        <f t="shared" ref="F79:F114" si="2">_xlfn.RANK.EQ(E79,$E$6:$E$138,0)</f>
        <v>23</v>
      </c>
      <c r="G79" s="24"/>
      <c r="H79" s="24"/>
      <c r="I79" s="24"/>
      <c r="J79" s="24"/>
    </row>
    <row r="80" spans="1:10" x14ac:dyDescent="0.25">
      <c r="A80" s="91"/>
      <c r="B80" s="147" t="s">
        <v>1531</v>
      </c>
      <c r="C80" s="145"/>
      <c r="D80" s="145"/>
      <c r="E80" s="146">
        <f>(Gällande!$F$52*Gällande!$A$4)+((Resultatlista!D80-(Gällande!$F$62*Gällande!$A$4))/Gällande!$I$62)</f>
        <v>373.53081819939331</v>
      </c>
      <c r="F80" s="145">
        <f t="shared" si="2"/>
        <v>33</v>
      </c>
      <c r="G80" s="24"/>
      <c r="H80" s="24"/>
      <c r="I80" s="24"/>
      <c r="J80" s="24"/>
    </row>
    <row r="81" spans="1:10" x14ac:dyDescent="0.25">
      <c r="A81" s="91"/>
      <c r="B81" s="147" t="s">
        <v>1531</v>
      </c>
      <c r="C81" s="145"/>
      <c r="D81" s="145"/>
      <c r="E81" s="146">
        <f>(Gällande!$F$52*Gällande!$A$4)+((Resultatlista!D81-(Gällande!$F$62*Gällande!$A$4))/Gällande!$I$62)</f>
        <v>373.53081819939331</v>
      </c>
      <c r="F81" s="145">
        <f t="shared" si="2"/>
        <v>33</v>
      </c>
      <c r="G81" s="24"/>
      <c r="H81" s="24"/>
      <c r="I81" s="24"/>
      <c r="J81" s="24"/>
    </row>
    <row r="82" spans="1:10" x14ac:dyDescent="0.25">
      <c r="A82" s="91"/>
      <c r="B82" s="147" t="s">
        <v>1531</v>
      </c>
      <c r="C82" s="145"/>
      <c r="D82" s="145"/>
      <c r="E82" s="146">
        <f>(Gällande!$F$52*Gällande!$A$4)+((Resultatlista!D82-(Gällande!$F$62*Gällande!$A$4))/Gällande!$I$62)</f>
        <v>373.53081819939331</v>
      </c>
      <c r="F82" s="145">
        <f t="shared" si="2"/>
        <v>33</v>
      </c>
      <c r="G82" s="24"/>
      <c r="H82" s="24"/>
      <c r="I82" s="24"/>
      <c r="J82" s="24"/>
    </row>
    <row r="83" spans="1:10" x14ac:dyDescent="0.25">
      <c r="A83" s="91"/>
      <c r="B83" s="147" t="s">
        <v>1534</v>
      </c>
      <c r="C83" s="145"/>
      <c r="D83" s="145"/>
      <c r="E83" s="146">
        <f>(Gällande!$F$52*Gällande!$A$4)+((Resultatlista!D83-(Gällande!$F$65*Gällande!$A$4))/Gällande!$I$65)</f>
        <v>354.08621952595962</v>
      </c>
      <c r="F83" s="145">
        <f t="shared" si="2"/>
        <v>46</v>
      </c>
      <c r="G83" s="24"/>
      <c r="H83" s="24"/>
      <c r="I83" s="24"/>
      <c r="J83" s="24"/>
    </row>
    <row r="84" spans="1:10" x14ac:dyDescent="0.25">
      <c r="A84" s="91"/>
      <c r="B84" s="147" t="s">
        <v>1534</v>
      </c>
      <c r="C84" s="145"/>
      <c r="D84" s="145"/>
      <c r="E84" s="146">
        <f>(Gällande!$F$52*Gällande!$A$4)+((Resultatlista!D84-(Gällande!$F$65*Gällande!$A$4))/Gällande!$I$65)</f>
        <v>354.08621952595962</v>
      </c>
      <c r="F84" s="145">
        <f t="shared" si="2"/>
        <v>46</v>
      </c>
      <c r="G84" s="24"/>
      <c r="H84" s="24"/>
      <c r="I84" s="24"/>
      <c r="J84" s="24"/>
    </row>
    <row r="85" spans="1:10" x14ac:dyDescent="0.25">
      <c r="A85" s="91"/>
      <c r="B85" s="147" t="s">
        <v>1534</v>
      </c>
      <c r="C85" s="145"/>
      <c r="D85" s="145"/>
      <c r="E85" s="146">
        <f>(Gällande!$F$52*Gällande!$A$4)+((Resultatlista!D85-(Gällande!$F$65*Gällande!$A$4))/Gällande!$I$65)</f>
        <v>354.08621952595962</v>
      </c>
      <c r="F85" s="145">
        <f t="shared" si="2"/>
        <v>46</v>
      </c>
      <c r="G85" s="24"/>
      <c r="H85" s="24"/>
      <c r="I85" s="24"/>
      <c r="J85" s="24"/>
    </row>
    <row r="86" spans="1:10" x14ac:dyDescent="0.25">
      <c r="A86" s="91"/>
      <c r="B86" s="147" t="s">
        <v>1533</v>
      </c>
      <c r="C86" s="145"/>
      <c r="D86" s="145"/>
      <c r="E86" s="146">
        <f>(Gällande!$F$52*Gällande!$A$4)+((Resultatlista!D86-(Gällande!$F$64*Gällande!$A$4))/Gällande!$I$64)</f>
        <v>295.46252722545614</v>
      </c>
      <c r="F86" s="145">
        <f t="shared" si="2"/>
        <v>82</v>
      </c>
      <c r="G86" s="24"/>
      <c r="H86" s="24"/>
      <c r="I86" s="24"/>
      <c r="J86" s="24"/>
    </row>
    <row r="87" spans="1:10" x14ac:dyDescent="0.25">
      <c r="A87" s="91"/>
      <c r="B87" s="147" t="s">
        <v>1533</v>
      </c>
      <c r="C87" s="145"/>
      <c r="D87" s="145"/>
      <c r="E87" s="146">
        <f>(Gällande!$F$52*Gällande!$A$4)+((Resultatlista!D87-(Gällande!$F$64*Gällande!$A$4))/Gällande!$I$64)</f>
        <v>295.46252722545614</v>
      </c>
      <c r="F87" s="145">
        <f t="shared" si="2"/>
        <v>82</v>
      </c>
      <c r="G87" s="24"/>
      <c r="H87" s="24"/>
      <c r="I87" s="24"/>
      <c r="J87" s="24"/>
    </row>
    <row r="88" spans="1:10" x14ac:dyDescent="0.25">
      <c r="A88" s="91"/>
      <c r="B88" s="147" t="s">
        <v>1536</v>
      </c>
      <c r="C88" s="145"/>
      <c r="D88" s="145"/>
      <c r="E88" s="146">
        <f>(Gällande!$F$52*Gällande!$A$4)+((Resultatlista!D88-(Gällande!$F$67*Gällande!$A$4))/Gällande!$I$67)</f>
        <v>342.39190216655436</v>
      </c>
      <c r="F88" s="145">
        <f t="shared" si="2"/>
        <v>57</v>
      </c>
      <c r="G88" s="24"/>
      <c r="H88" s="24"/>
      <c r="I88" s="24"/>
      <c r="J88" s="24"/>
    </row>
    <row r="89" spans="1:10" x14ac:dyDescent="0.25">
      <c r="A89" s="91"/>
      <c r="B89" s="147" t="s">
        <v>1536</v>
      </c>
      <c r="C89" s="145"/>
      <c r="D89" s="145"/>
      <c r="E89" s="146">
        <f>(Gällande!$F$52*Gällande!$A$4)+((Resultatlista!D89-(Gällande!$F$67*Gällande!$A$4))/Gällande!$I$67)</f>
        <v>342.39190216655436</v>
      </c>
      <c r="F89" s="145">
        <f t="shared" si="2"/>
        <v>57</v>
      </c>
      <c r="G89" s="24"/>
      <c r="H89" s="24"/>
      <c r="I89" s="24"/>
      <c r="J89" s="24"/>
    </row>
    <row r="90" spans="1:10" x14ac:dyDescent="0.25">
      <c r="A90" s="91"/>
      <c r="B90" s="147" t="s">
        <v>1535</v>
      </c>
      <c r="C90" s="145"/>
      <c r="D90" s="145"/>
      <c r="E90" s="146">
        <f>(Gällande!$F$52*Gällande!$A$4)+((Resultatlista!D90-(Gällande!$F$66*Gällande!$A$4))/Gällande!$I$66)</f>
        <v>341.57202961474377</v>
      </c>
      <c r="F90" s="145">
        <f t="shared" si="2"/>
        <v>59</v>
      </c>
      <c r="G90" s="24"/>
      <c r="H90" s="24"/>
      <c r="I90" s="24"/>
      <c r="J90" s="24"/>
    </row>
    <row r="91" spans="1:10" x14ac:dyDescent="0.25">
      <c r="A91" s="91"/>
      <c r="B91" s="147" t="s">
        <v>1535</v>
      </c>
      <c r="C91" s="145"/>
      <c r="D91" s="145"/>
      <c r="E91" s="146">
        <f>(Gällande!$F$52*Gällande!$A$4)+((Resultatlista!D91-(Gällande!$F$66*Gällande!$A$4))/Gällande!$I$66)</f>
        <v>341.57202961474377</v>
      </c>
      <c r="F91" s="145">
        <f t="shared" si="2"/>
        <v>59</v>
      </c>
      <c r="G91" s="24"/>
      <c r="H91" s="24"/>
      <c r="I91" s="24"/>
      <c r="J91" s="24"/>
    </row>
    <row r="92" spans="1:10" x14ac:dyDescent="0.25">
      <c r="A92" s="90"/>
      <c r="B92" s="147" t="s">
        <v>1510</v>
      </c>
      <c r="C92" s="145"/>
      <c r="D92" s="145"/>
      <c r="E92" s="146">
        <f>(Gällande!$F$52*Gällande!$A$4)+((Resultatlista!D92-(Gällande!$F$36*Gällande!$A$4))/Gällande!$I$36)</f>
        <v>274.21243418356272</v>
      </c>
      <c r="F92" s="145">
        <f t="shared" si="2"/>
        <v>89</v>
      </c>
      <c r="G92" s="24"/>
      <c r="H92" s="24"/>
      <c r="I92" s="24"/>
      <c r="J92" s="24"/>
    </row>
    <row r="93" spans="1:10" x14ac:dyDescent="0.25">
      <c r="A93" s="90"/>
      <c r="B93" s="147" t="s">
        <v>1510</v>
      </c>
      <c r="C93" s="145"/>
      <c r="D93" s="145"/>
      <c r="E93" s="146">
        <f>(Gällande!$F$52*Gällande!$A$4)+((Resultatlista!D93-(Gällande!$F$36*Gällande!$A$4))/Gällande!$I$36)</f>
        <v>274.21243418356272</v>
      </c>
      <c r="F93" s="145">
        <f t="shared" si="2"/>
        <v>89</v>
      </c>
      <c r="G93" s="24"/>
      <c r="H93" s="24"/>
      <c r="I93" s="24"/>
      <c r="J93" s="24"/>
    </row>
    <row r="94" spans="1:10" x14ac:dyDescent="0.25">
      <c r="A94" s="90"/>
      <c r="B94" s="147" t="s">
        <v>1608</v>
      </c>
      <c r="C94" s="145"/>
      <c r="D94" s="145"/>
      <c r="E94" s="146">
        <f>(Gällande!$F$52*Gällande!$A$4)+((Resultatlista!D94-(Gällande!$F$38*Gällande!$A$4))/Gällande!$I$38)</f>
        <v>212.08988178859232</v>
      </c>
      <c r="F94" s="145">
        <f t="shared" si="2"/>
        <v>100</v>
      </c>
      <c r="G94" s="24"/>
      <c r="H94" s="24"/>
      <c r="I94" s="24"/>
      <c r="J94" s="24"/>
    </row>
    <row r="95" spans="1:10" x14ac:dyDescent="0.25">
      <c r="A95" s="90"/>
      <c r="B95" s="147" t="s">
        <v>1608</v>
      </c>
      <c r="C95" s="145"/>
      <c r="D95" s="145"/>
      <c r="E95" s="146">
        <f>(Gällande!$F$52*Gällande!$A$4)+((Resultatlista!D95-(Gällande!$F$38*Gällande!$A$4))/Gällande!$I$38)</f>
        <v>212.08988178859232</v>
      </c>
      <c r="F95" s="145">
        <f t="shared" si="2"/>
        <v>100</v>
      </c>
      <c r="G95" s="24"/>
      <c r="H95" s="24"/>
      <c r="I95" s="24"/>
      <c r="J95" s="24"/>
    </row>
    <row r="96" spans="1:10" x14ac:dyDescent="0.25">
      <c r="A96" s="90"/>
      <c r="B96" s="147" t="s">
        <v>1607</v>
      </c>
      <c r="C96" s="145"/>
      <c r="D96" s="145"/>
      <c r="E96" s="146">
        <f>(Gällande!$F$52*Gällande!$A$4)+((Resultatlista!D96-(Gällande!$F$37*Gällande!$A$4))/Gällande!$I$37)</f>
        <v>259.44279050344227</v>
      </c>
      <c r="F96" s="145">
        <f t="shared" si="2"/>
        <v>94</v>
      </c>
      <c r="G96" s="24"/>
      <c r="H96" s="24"/>
      <c r="I96" s="24"/>
      <c r="J96" s="24"/>
    </row>
    <row r="97" spans="1:10" x14ac:dyDescent="0.25">
      <c r="A97" s="90"/>
      <c r="B97" s="147" t="s">
        <v>1607</v>
      </c>
      <c r="C97" s="145"/>
      <c r="D97" s="145"/>
      <c r="E97" s="146">
        <f>(Gällande!$F$52*Gällande!$A$4)+((Resultatlista!D97-(Gällande!$F$37*Gällande!$A$4))/Gällande!$I$37)</f>
        <v>259.44279050344227</v>
      </c>
      <c r="F97" s="145">
        <f t="shared" si="2"/>
        <v>94</v>
      </c>
      <c r="G97" s="24"/>
      <c r="H97" s="24"/>
      <c r="I97" s="24"/>
      <c r="J97" s="24"/>
    </row>
    <row r="98" spans="1:10" x14ac:dyDescent="0.25">
      <c r="A98" s="90"/>
      <c r="B98" s="147" t="s">
        <v>1610</v>
      </c>
      <c r="C98" s="145"/>
      <c r="D98" s="145"/>
      <c r="E98" s="146">
        <f>(Gällande!$F$52*Gällande!$A$4)+((Resultatlista!D98-(Gällande!$F$42*Gällande!$A$4))/Gällande!$I$42)</f>
        <v>275.34330323794785</v>
      </c>
      <c r="F98" s="145">
        <f t="shared" si="2"/>
        <v>87</v>
      </c>
      <c r="G98" s="24"/>
      <c r="H98" s="24"/>
      <c r="I98" s="24"/>
      <c r="J98" s="24"/>
    </row>
    <row r="99" spans="1:10" x14ac:dyDescent="0.25">
      <c r="A99" s="90"/>
      <c r="B99" s="147" t="s">
        <v>1610</v>
      </c>
      <c r="C99" s="145"/>
      <c r="D99" s="145"/>
      <c r="E99" s="146">
        <f>(Gällande!$F$52*Gällande!$A$4)+((Resultatlista!D99-(Gällande!$F$42*Gällande!$A$4))/Gällande!$I$42)</f>
        <v>275.34330323794785</v>
      </c>
      <c r="F99" s="145">
        <f t="shared" si="2"/>
        <v>87</v>
      </c>
      <c r="G99" s="24"/>
      <c r="H99" s="24"/>
      <c r="I99" s="24"/>
      <c r="J99" s="24"/>
    </row>
    <row r="100" spans="1:10" x14ac:dyDescent="0.25">
      <c r="A100" s="90"/>
      <c r="B100" s="147" t="s">
        <v>1609</v>
      </c>
      <c r="C100" s="145"/>
      <c r="D100" s="145"/>
      <c r="E100" s="146">
        <f>(Gällande!$F$52*Gällande!$A$4)+((Resultatlista!D100-(Gällande!$F$41*Gällande!$A$4))/Gällande!$I$41)</f>
        <v>382.0752298517923</v>
      </c>
      <c r="F100" s="145">
        <f t="shared" si="2"/>
        <v>19</v>
      </c>
      <c r="G100" s="24"/>
      <c r="H100" s="24"/>
      <c r="I100" s="24"/>
      <c r="J100" s="24"/>
    </row>
    <row r="101" spans="1:10" x14ac:dyDescent="0.25">
      <c r="A101" s="90"/>
      <c r="B101" s="147" t="s">
        <v>1609</v>
      </c>
      <c r="C101" s="145"/>
      <c r="D101" s="145"/>
      <c r="E101" s="146">
        <f>(Gällande!$F$52*Gällande!$A$4)+((Resultatlista!D101-(Gällande!$F$41*Gällande!$A$4))/Gällande!$I$41)</f>
        <v>382.0752298517923</v>
      </c>
      <c r="F101" s="145">
        <f t="shared" si="2"/>
        <v>19</v>
      </c>
      <c r="G101" s="24"/>
      <c r="H101" s="24"/>
      <c r="I101" s="24"/>
      <c r="J101" s="24"/>
    </row>
    <row r="102" spans="1:10" x14ac:dyDescent="0.25">
      <c r="A102" s="90"/>
      <c r="B102" s="147" t="s">
        <v>1514</v>
      </c>
      <c r="C102" s="145"/>
      <c r="D102" s="145"/>
      <c r="E102" s="146">
        <f>(Gällande!$F$52*Gällande!$A$4)+((Resultatlista!D102-(Gällande!$F$44*Gällande!$A$4))/Gällande!$I$44)</f>
        <v>364.5027080770393</v>
      </c>
      <c r="F102" s="145">
        <f t="shared" si="2"/>
        <v>40</v>
      </c>
      <c r="G102" s="24"/>
      <c r="H102" s="24"/>
      <c r="I102" s="24"/>
      <c r="J102" s="24"/>
    </row>
    <row r="103" spans="1:10" x14ac:dyDescent="0.25">
      <c r="A103" s="90"/>
      <c r="B103" s="147" t="s">
        <v>1514</v>
      </c>
      <c r="C103" s="145"/>
      <c r="D103" s="145"/>
      <c r="E103" s="146">
        <f>(Gällande!$F$52*Gällande!$A$4)+((Resultatlista!D103-(Gällande!$F$44*Gällande!$A$4))/Gällande!$I$44)</f>
        <v>364.5027080770393</v>
      </c>
      <c r="F103" s="145">
        <f t="shared" si="2"/>
        <v>40</v>
      </c>
      <c r="G103" s="24"/>
      <c r="H103" s="24"/>
      <c r="I103" s="24"/>
      <c r="J103" s="24"/>
    </row>
    <row r="104" spans="1:10" x14ac:dyDescent="0.25">
      <c r="A104" s="90"/>
      <c r="B104" s="147" t="s">
        <v>1514</v>
      </c>
      <c r="C104" s="145"/>
      <c r="D104" s="145"/>
      <c r="E104" s="146">
        <f>(Gällande!$F$52*Gällande!$A$4)+((Resultatlista!D104-(Gällande!$F$44*Gällande!$A$4))/Gällande!$I$44)</f>
        <v>364.5027080770393</v>
      </c>
      <c r="F104" s="145">
        <f t="shared" si="2"/>
        <v>40</v>
      </c>
      <c r="G104" s="24"/>
      <c r="H104" s="24"/>
      <c r="I104" s="24"/>
      <c r="J104" s="24"/>
    </row>
    <row r="105" spans="1:10" x14ac:dyDescent="0.25">
      <c r="A105" s="90"/>
      <c r="B105" s="147" t="s">
        <v>1513</v>
      </c>
      <c r="C105" s="145"/>
      <c r="D105" s="145"/>
      <c r="E105" s="146">
        <f>(Gällande!$F$52*Gällande!$A$4)+((Resultatlista!D105-(Gällande!$F$43*Gällande!$A$4))/Gällande!$I$43)</f>
        <v>374.37444431989923</v>
      </c>
      <c r="F105" s="145">
        <f t="shared" si="2"/>
        <v>31</v>
      </c>
      <c r="G105" s="24"/>
      <c r="H105" s="24"/>
      <c r="I105" s="24"/>
      <c r="J105" s="24"/>
    </row>
    <row r="106" spans="1:10" x14ac:dyDescent="0.25">
      <c r="A106" s="90"/>
      <c r="B106" s="147" t="s">
        <v>1513</v>
      </c>
      <c r="C106" s="145"/>
      <c r="D106" s="145"/>
      <c r="E106" s="146">
        <f>(Gällande!$F$52*Gällande!$A$4)+((Resultatlista!D106-(Gällande!$F$43*Gällande!$A$4))/Gällande!$I$43)</f>
        <v>374.37444431989923</v>
      </c>
      <c r="F106" s="145">
        <f t="shared" si="2"/>
        <v>31</v>
      </c>
      <c r="G106" s="24"/>
      <c r="H106" s="24"/>
      <c r="I106" s="24"/>
      <c r="J106" s="24"/>
    </row>
    <row r="107" spans="1:10" x14ac:dyDescent="0.25">
      <c r="A107" s="91"/>
      <c r="B107" s="147" t="s">
        <v>1538</v>
      </c>
      <c r="C107" s="145"/>
      <c r="D107" s="145"/>
      <c r="E107" s="146">
        <f>(Gällande!$F$52*Gällande!$A$4)+((Resultatlista!D107-(Gällande!$F$69*Gällande!$A$4))/Gällande!$I$69)</f>
        <v>328.46821581423404</v>
      </c>
      <c r="F107" s="145">
        <f t="shared" si="2"/>
        <v>68</v>
      </c>
      <c r="G107" s="24"/>
      <c r="H107" s="24"/>
      <c r="I107" s="24"/>
      <c r="J107" s="24"/>
    </row>
    <row r="108" spans="1:10" x14ac:dyDescent="0.25">
      <c r="A108" s="91"/>
      <c r="B108" s="147" t="s">
        <v>1538</v>
      </c>
      <c r="C108" s="145"/>
      <c r="D108" s="145"/>
      <c r="E108" s="146">
        <f>(Gällande!$F$52*Gällande!$A$4)+((Resultatlista!D108-(Gällande!$F$69*Gällande!$A$4))/Gällande!$I$69)</f>
        <v>328.46821581423404</v>
      </c>
      <c r="F108" s="145">
        <f t="shared" si="2"/>
        <v>68</v>
      </c>
      <c r="G108" s="24"/>
      <c r="H108" s="24"/>
      <c r="I108" s="24"/>
      <c r="J108" s="24"/>
    </row>
    <row r="109" spans="1:10" x14ac:dyDescent="0.25">
      <c r="A109" s="91"/>
      <c r="B109" s="147" t="s">
        <v>1538</v>
      </c>
      <c r="C109" s="145"/>
      <c r="D109" s="145"/>
      <c r="E109" s="146">
        <f>(Gällande!$F$52*Gällande!$A$4)+((Resultatlista!D109-(Gällande!$F$69*Gällande!$A$4))/Gällande!$I$69)</f>
        <v>328.46821581423404</v>
      </c>
      <c r="F109" s="145">
        <f t="shared" si="2"/>
        <v>68</v>
      </c>
      <c r="G109" s="24"/>
      <c r="H109" s="24"/>
      <c r="I109" s="24"/>
      <c r="J109" s="24"/>
    </row>
    <row r="110" spans="1:10" x14ac:dyDescent="0.25">
      <c r="A110" s="91"/>
      <c r="B110" s="147" t="s">
        <v>1538</v>
      </c>
      <c r="C110" s="145"/>
      <c r="D110" s="145"/>
      <c r="E110" s="146">
        <f>(Gällande!$F$52*Gällande!$A$4)+((Resultatlista!D110-(Gällande!$F$69*Gällande!$A$4))/Gällande!$I$69)</f>
        <v>328.46821581423404</v>
      </c>
      <c r="F110" s="145">
        <f t="shared" si="2"/>
        <v>68</v>
      </c>
      <c r="G110" s="24"/>
      <c r="H110" s="24"/>
      <c r="I110" s="24"/>
      <c r="J110" s="24"/>
    </row>
    <row r="111" spans="1:10" x14ac:dyDescent="0.25">
      <c r="A111" s="91"/>
      <c r="B111" s="147" t="s">
        <v>1537</v>
      </c>
      <c r="C111" s="145"/>
      <c r="D111" s="145"/>
      <c r="E111" s="146">
        <f>(Gällande!$F$52*Gällande!$A$4)+((Resultatlista!D111-(Gällande!$F$68*Gällande!$A$4))/Gällande!$I$68)</f>
        <v>342.80147498139075</v>
      </c>
      <c r="F111" s="145">
        <f t="shared" si="2"/>
        <v>54</v>
      </c>
      <c r="G111" s="24"/>
      <c r="H111" s="24"/>
      <c r="I111" s="24"/>
      <c r="J111" s="24"/>
    </row>
    <row r="112" spans="1:10" x14ac:dyDescent="0.25">
      <c r="A112" s="91"/>
      <c r="B112" s="147" t="s">
        <v>1537</v>
      </c>
      <c r="C112" s="145"/>
      <c r="D112" s="145"/>
      <c r="E112" s="146">
        <f>(Gällande!$F$52*Gällande!$A$4)+((Resultatlista!D112-(Gällande!$F$68*Gällande!$A$4))/Gällande!$I$68)</f>
        <v>342.80147498139075</v>
      </c>
      <c r="F112" s="145">
        <f t="shared" si="2"/>
        <v>54</v>
      </c>
      <c r="G112" s="24"/>
      <c r="H112" s="24"/>
      <c r="I112" s="24"/>
      <c r="J112" s="24"/>
    </row>
    <row r="113" spans="1:10" x14ac:dyDescent="0.25">
      <c r="A113" s="91"/>
      <c r="B113" s="147" t="s">
        <v>1537</v>
      </c>
      <c r="C113" s="145"/>
      <c r="D113" s="145"/>
      <c r="E113" s="146">
        <f>(Gällande!$F$52*Gällande!$A$4)+((Resultatlista!D113-(Gällande!$F$68*Gällande!$A$4))/Gällande!$I$68)</f>
        <v>342.80147498139075</v>
      </c>
      <c r="F113" s="145">
        <f t="shared" si="2"/>
        <v>54</v>
      </c>
      <c r="G113" s="24"/>
      <c r="H113" s="24"/>
      <c r="I113" s="24"/>
      <c r="J113" s="24"/>
    </row>
    <row r="114" spans="1:10" x14ac:dyDescent="0.25">
      <c r="A114" s="91"/>
      <c r="B114" s="147" t="s">
        <v>1540</v>
      </c>
      <c r="C114" s="145"/>
      <c r="D114" s="145"/>
      <c r="E114" s="146">
        <f>(Gällande!$F$52*Gällande!$A$4)+((Resultatlista!D114-(Gällande!$F$71*Gällande!$A$4))/Gällande!$I$71)</f>
        <v>267.24803927716181</v>
      </c>
      <c r="F114" s="145">
        <f t="shared" si="2"/>
        <v>91</v>
      </c>
      <c r="G114" s="24"/>
      <c r="H114" s="24"/>
      <c r="I114" s="24"/>
      <c r="J114" s="24"/>
    </row>
    <row r="115" spans="1:10" x14ac:dyDescent="0.25">
      <c r="A115" s="91"/>
      <c r="B115" s="147" t="s">
        <v>1540</v>
      </c>
      <c r="C115" s="145"/>
      <c r="D115" s="145"/>
      <c r="E115" s="146">
        <f>(Gällande!$F$52*Gällande!$A$4)+((Resultatlista!D115-(Gällande!$F$71*Gällande!$A$4))/Gällande!$I$71)</f>
        <v>267.24803927716181</v>
      </c>
      <c r="F115" s="145">
        <f t="shared" ref="F115:F137" si="3">_xlfn.RANK.EQ(E115,$E$6:$E$138,0)</f>
        <v>91</v>
      </c>
      <c r="G115" s="24"/>
      <c r="H115" s="24"/>
      <c r="I115" s="24"/>
      <c r="J115" s="24"/>
    </row>
    <row r="116" spans="1:10" x14ac:dyDescent="0.25">
      <c r="A116" s="91"/>
      <c r="B116" s="147" t="s">
        <v>1540</v>
      </c>
      <c r="C116" s="145"/>
      <c r="D116" s="145"/>
      <c r="E116" s="146">
        <f>(Gällande!$F$52*Gällande!$A$4)+((Resultatlista!D116-(Gällande!$F$71*Gällande!$A$4))/Gällande!$I$71)</f>
        <v>267.24803927716181</v>
      </c>
      <c r="F116" s="145">
        <f t="shared" si="3"/>
        <v>91</v>
      </c>
      <c r="G116" s="24"/>
      <c r="H116" s="24"/>
      <c r="I116" s="24"/>
      <c r="J116" s="24"/>
    </row>
    <row r="117" spans="1:10" x14ac:dyDescent="0.25">
      <c r="A117" s="91"/>
      <c r="B117" s="147" t="s">
        <v>1539</v>
      </c>
      <c r="C117" s="145"/>
      <c r="D117" s="145"/>
      <c r="E117" s="146">
        <f>(Gällande!$F$52*Gällande!$A$4)+((Resultatlista!D117-(Gällande!$F$70*Gällande!$A$4))/Gällande!$I$70)</f>
        <v>195.81082515967142</v>
      </c>
      <c r="F117" s="145">
        <f t="shared" si="3"/>
        <v>104</v>
      </c>
      <c r="G117" s="24"/>
      <c r="H117" s="24"/>
      <c r="I117" s="24"/>
      <c r="J117" s="24"/>
    </row>
    <row r="118" spans="1:10" x14ac:dyDescent="0.25">
      <c r="A118" s="91"/>
      <c r="B118" s="147" t="s">
        <v>1539</v>
      </c>
      <c r="C118" s="145"/>
      <c r="D118" s="145"/>
      <c r="E118" s="146">
        <f>(Gällande!$F$52*Gällande!$A$4)+((Resultatlista!D118-(Gällande!$F$70*Gällande!$A$4))/Gällande!$I$70)</f>
        <v>195.81082515967142</v>
      </c>
      <c r="F118" s="145">
        <f t="shared" si="3"/>
        <v>104</v>
      </c>
      <c r="G118" s="24"/>
      <c r="H118" s="24"/>
      <c r="I118" s="24"/>
      <c r="J118" s="24"/>
    </row>
    <row r="119" spans="1:10" x14ac:dyDescent="0.25">
      <c r="A119" s="91"/>
      <c r="B119" s="147" t="s">
        <v>1542</v>
      </c>
      <c r="C119" s="145"/>
      <c r="D119" s="145"/>
      <c r="E119" s="146">
        <f>(Gällande!$F$52*Gällande!$A$4)+((Resultatlista!D119-(Gällande!$F$73*Gällande!$A$4))/Gällande!$I$73)</f>
        <v>212.32133949898088</v>
      </c>
      <c r="F119" s="145">
        <f t="shared" si="3"/>
        <v>98</v>
      </c>
      <c r="G119" s="24"/>
      <c r="H119" s="24"/>
      <c r="I119" s="24"/>
      <c r="J119" s="24"/>
    </row>
    <row r="120" spans="1:10" x14ac:dyDescent="0.25">
      <c r="A120" s="91"/>
      <c r="B120" s="147" t="s">
        <v>1542</v>
      </c>
      <c r="C120" s="145"/>
      <c r="D120" s="145"/>
      <c r="E120" s="146">
        <f>(Gällande!$F$52*Gällande!$A$4)+((Resultatlista!D120-(Gällande!$F$73*Gällande!$A$4))/Gällande!$I$73)</f>
        <v>212.32133949898088</v>
      </c>
      <c r="F120" s="145">
        <f t="shared" si="3"/>
        <v>98</v>
      </c>
      <c r="G120" s="24"/>
      <c r="H120" s="24"/>
      <c r="I120" s="24"/>
      <c r="J120" s="24"/>
    </row>
    <row r="121" spans="1:10" x14ac:dyDescent="0.25">
      <c r="A121" s="91"/>
      <c r="B121" s="147" t="s">
        <v>1541</v>
      </c>
      <c r="C121" s="145"/>
      <c r="D121" s="145"/>
      <c r="E121" s="146">
        <f>(Gällande!$F$52*Gällande!$A$4)+((Resultatlista!D121-(Gällande!$F$72*Gällande!$A$4))/Gällande!$I$72)</f>
        <v>350.96588673278802</v>
      </c>
      <c r="F121" s="145">
        <f t="shared" si="3"/>
        <v>49</v>
      </c>
      <c r="G121" s="24"/>
      <c r="H121" s="24"/>
      <c r="I121" s="24"/>
      <c r="J121" s="24"/>
    </row>
    <row r="122" spans="1:10" x14ac:dyDescent="0.25">
      <c r="A122" s="91"/>
      <c r="B122" s="147" t="s">
        <v>1541</v>
      </c>
      <c r="C122" s="145"/>
      <c r="D122" s="145"/>
      <c r="E122" s="146">
        <f>(Gällande!$F$52*Gällande!$A$4)+((Resultatlista!D122-(Gällande!$F$72*Gällande!$A$4))/Gällande!$I$72)</f>
        <v>350.96588673278802</v>
      </c>
      <c r="F122" s="145">
        <f t="shared" si="3"/>
        <v>49</v>
      </c>
      <c r="G122" s="24"/>
      <c r="H122" s="24"/>
      <c r="I122" s="24"/>
      <c r="J122" s="24"/>
    </row>
    <row r="123" spans="1:10" x14ac:dyDescent="0.25">
      <c r="A123" s="90"/>
      <c r="B123" s="147" t="s">
        <v>1503</v>
      </c>
      <c r="C123" s="145"/>
      <c r="D123" s="145"/>
      <c r="E123" s="146">
        <f>(Gällande!$F$52*Gällande!$A$4)+((Resultatlista!D123-(Gällande!$F$24*Gällande!$A$4))/Gällande!$I$24)</f>
        <v>180.72862363091076</v>
      </c>
      <c r="F123" s="145">
        <f t="shared" si="3"/>
        <v>106</v>
      </c>
      <c r="G123" s="24"/>
      <c r="H123" s="24"/>
      <c r="I123" s="24"/>
      <c r="J123" s="24"/>
    </row>
    <row r="124" spans="1:10" x14ac:dyDescent="0.25">
      <c r="A124" s="90"/>
      <c r="B124" s="147" t="s">
        <v>1503</v>
      </c>
      <c r="C124" s="145"/>
      <c r="D124" s="145"/>
      <c r="E124" s="146">
        <f>(Gällande!$F$52*Gällande!$A$4)+((Resultatlista!D124-(Gällande!$F$24*Gällande!$A$4))/Gällande!$I$24)</f>
        <v>180.72862363091076</v>
      </c>
      <c r="F124" s="145">
        <f t="shared" si="3"/>
        <v>106</v>
      </c>
      <c r="G124" s="24"/>
      <c r="H124" s="24"/>
      <c r="I124" s="24"/>
      <c r="J124" s="24"/>
    </row>
    <row r="125" spans="1:10" x14ac:dyDescent="0.25">
      <c r="A125" s="90"/>
      <c r="B125" s="147" t="s">
        <v>1603</v>
      </c>
      <c r="C125" s="145"/>
      <c r="D125" s="145"/>
      <c r="E125" s="146">
        <f>(Gällande!$F$52*Gällande!$A$4)+((Resultatlista!D125-(Gällande!$F$25*Gällande!$A$4))/Gällande!$I$25)</f>
        <v>307.60827937601454</v>
      </c>
      <c r="F125" s="145">
        <f t="shared" si="3"/>
        <v>76</v>
      </c>
      <c r="G125" s="24"/>
      <c r="H125" s="24"/>
      <c r="I125" s="24"/>
      <c r="J125" s="24"/>
    </row>
    <row r="126" spans="1:10" x14ac:dyDescent="0.25">
      <c r="A126" s="90"/>
      <c r="B126" s="147" t="s">
        <v>1603</v>
      </c>
      <c r="C126" s="145"/>
      <c r="D126" s="145"/>
      <c r="E126" s="146">
        <f>(Gällande!$F$52*Gällande!$A$4)+((Resultatlista!D126-(Gällande!$F$25*Gällande!$A$4))/Gällande!$I$25)</f>
        <v>307.60827937601454</v>
      </c>
      <c r="F126" s="145">
        <f t="shared" si="3"/>
        <v>76</v>
      </c>
      <c r="G126" s="24"/>
      <c r="H126" s="24"/>
      <c r="I126" s="24"/>
      <c r="J126" s="24"/>
    </row>
    <row r="127" spans="1:10" x14ac:dyDescent="0.25">
      <c r="A127" s="90"/>
      <c r="B127" s="147" t="s">
        <v>1604</v>
      </c>
      <c r="C127" s="145"/>
      <c r="D127" s="145"/>
      <c r="E127" s="146">
        <f>(Gällande!$F$52*Gällande!$A$4)+((Resultatlista!D127-(Gällande!$F$27*Gällande!$A$4))/Gällande!$I$27)</f>
        <v>428.68731127045623</v>
      </c>
      <c r="F127" s="145">
        <f t="shared" si="3"/>
        <v>1</v>
      </c>
      <c r="G127" s="24"/>
      <c r="H127" s="24"/>
      <c r="I127" s="24"/>
      <c r="J127" s="24"/>
    </row>
    <row r="128" spans="1:10" x14ac:dyDescent="0.25">
      <c r="A128" s="90"/>
      <c r="B128" s="147" t="s">
        <v>1617</v>
      </c>
      <c r="C128" s="145"/>
      <c r="D128" s="145"/>
      <c r="E128" s="146">
        <f>(Gällande!$F$52*Gällande!$A$4)+((Resultatlista!D128-(Gällande!$F$29*Gällande!$A$4))/Gällande!$I$29)</f>
        <v>334.54627209348382</v>
      </c>
      <c r="F128" s="145">
        <f t="shared" si="3"/>
        <v>63</v>
      </c>
      <c r="G128" s="24"/>
      <c r="H128" s="24"/>
      <c r="I128" s="24"/>
      <c r="J128" s="24"/>
    </row>
    <row r="129" spans="1:10" x14ac:dyDescent="0.25">
      <c r="A129" s="90"/>
      <c r="B129" s="147" t="s">
        <v>1618</v>
      </c>
      <c r="C129" s="145"/>
      <c r="D129" s="145"/>
      <c r="E129" s="146">
        <f>(Gällande!$F$52*Gällande!$A$4)+((Resultatlista!D129-(Gällande!$F$28*Gällande!$A$4))/Gällande!$I$28)</f>
        <v>394.22375094712754</v>
      </c>
      <c r="F129" s="145">
        <f t="shared" si="3"/>
        <v>8</v>
      </c>
      <c r="G129" s="24"/>
      <c r="H129" s="24"/>
      <c r="I129" s="24"/>
      <c r="J129" s="24"/>
    </row>
    <row r="130" spans="1:10" x14ac:dyDescent="0.25">
      <c r="A130" s="91"/>
      <c r="B130" s="147" t="s">
        <v>1527</v>
      </c>
      <c r="C130" s="145"/>
      <c r="D130" s="145"/>
      <c r="E130" s="146">
        <f>(Gällande!$F$52*Gällande!$A$4)+((Resultatlista!D130-(Gällande!$F$58*Gällande!$A$4))/Gällande!$I$58)</f>
        <v>333.22932453156909</v>
      </c>
      <c r="F130" s="145">
        <f t="shared" si="3"/>
        <v>64</v>
      </c>
      <c r="G130" s="24"/>
      <c r="H130" s="24"/>
      <c r="I130" s="24"/>
      <c r="J130" s="24"/>
    </row>
    <row r="131" spans="1:10" x14ac:dyDescent="0.25">
      <c r="A131" s="91"/>
      <c r="B131" s="147" t="s">
        <v>1527</v>
      </c>
      <c r="C131" s="145"/>
      <c r="D131" s="145"/>
      <c r="E131" s="146">
        <f>(Gällande!$F$52*Gällande!$A$4)+((Resultatlista!D131-(Gällande!$F$58*Gällande!$A$4))/Gällande!$I$58)</f>
        <v>333.22932453156909</v>
      </c>
      <c r="F131" s="145">
        <f t="shared" si="3"/>
        <v>64</v>
      </c>
      <c r="G131" s="24"/>
      <c r="H131" s="24"/>
      <c r="I131" s="24"/>
      <c r="J131" s="24"/>
    </row>
    <row r="132" spans="1:10" x14ac:dyDescent="0.25">
      <c r="A132" s="91"/>
      <c r="B132" s="147" t="s">
        <v>1526</v>
      </c>
      <c r="C132" s="145"/>
      <c r="D132" s="145"/>
      <c r="E132" s="146">
        <f>(Gällande!$F$52*Gällande!$A$4)+((Resultatlista!D132-(Gällande!$F$57*Gällande!$A$4))/Gällande!$I$57)</f>
        <v>308.88785124210858</v>
      </c>
      <c r="F132" s="145">
        <f t="shared" si="3"/>
        <v>74</v>
      </c>
      <c r="G132" s="24"/>
      <c r="H132" s="24"/>
      <c r="I132" s="24"/>
      <c r="J132" s="24"/>
    </row>
    <row r="133" spans="1:10" x14ac:dyDescent="0.25">
      <c r="A133" s="91"/>
      <c r="B133" s="147" t="s">
        <v>1526</v>
      </c>
      <c r="C133" s="145"/>
      <c r="D133" s="145"/>
      <c r="E133" s="146">
        <f>(Gällande!$F$52*Gällande!$A$4)+((Resultatlista!D133-(Gällande!$F$57*Gällande!$A$4))/Gällande!$I$57)</f>
        <v>308.88785124210858</v>
      </c>
      <c r="F133" s="145">
        <f t="shared" si="3"/>
        <v>74</v>
      </c>
      <c r="G133" s="24"/>
      <c r="H133" s="24"/>
      <c r="I133" s="24"/>
      <c r="J133" s="24"/>
    </row>
    <row r="134" spans="1:10" x14ac:dyDescent="0.25">
      <c r="A134" s="91"/>
      <c r="B134" s="147" t="s">
        <v>1529</v>
      </c>
      <c r="C134" s="145"/>
      <c r="D134" s="145"/>
      <c r="E134" s="146">
        <f>(Gällande!$F$52*Gällande!$A$4)+((Resultatlista!D134-(Gällande!$F$60*Gällande!$A$4))/Gällande!$I$60)</f>
        <v>336.52255546402125</v>
      </c>
      <c r="F134" s="145">
        <f t="shared" si="3"/>
        <v>61</v>
      </c>
      <c r="G134" s="24"/>
      <c r="H134" s="24"/>
      <c r="I134" s="24"/>
      <c r="J134" s="24"/>
    </row>
    <row r="135" spans="1:10" x14ac:dyDescent="0.25">
      <c r="A135" s="91"/>
      <c r="B135" s="147" t="s">
        <v>1529</v>
      </c>
      <c r="C135" s="145"/>
      <c r="D135" s="145"/>
      <c r="E135" s="146">
        <f>(Gällande!$F$52*Gällande!$A$4)+((Resultatlista!D135-(Gällande!$F$60*Gällande!$A$4))/Gällande!$I$60)</f>
        <v>336.52255546402125</v>
      </c>
      <c r="F135" s="145">
        <f t="shared" si="3"/>
        <v>61</v>
      </c>
      <c r="G135" s="24"/>
      <c r="H135" s="24"/>
      <c r="I135" s="24"/>
      <c r="J135" s="24"/>
    </row>
    <row r="136" spans="1:10" x14ac:dyDescent="0.25">
      <c r="A136" s="91"/>
      <c r="B136" s="147" t="s">
        <v>1528</v>
      </c>
      <c r="C136" s="145"/>
      <c r="D136" s="145"/>
      <c r="E136" s="146">
        <f>(Gällande!$F$52*Gällande!$A$4)+((Resultatlista!D136-(Gällande!$F$59*Gällande!$A$4))/Gällande!$I$59)</f>
        <v>361.22976582468243</v>
      </c>
      <c r="F136" s="145">
        <f t="shared" si="3"/>
        <v>43</v>
      </c>
      <c r="G136" s="24"/>
      <c r="H136" s="24"/>
      <c r="I136" s="24"/>
      <c r="J136" s="24"/>
    </row>
    <row r="137" spans="1:10" x14ac:dyDescent="0.25">
      <c r="A137" s="91"/>
      <c r="B137" s="147" t="s">
        <v>1530</v>
      </c>
      <c r="C137" s="145"/>
      <c r="D137" s="145"/>
      <c r="E137" s="146">
        <f>(Gällande!$F$52*Gällande!$A$4)+((Resultatlista!D137-(Gällande!$F$61*Gällande!$A$4))/Gällande!$I$61)</f>
        <v>289.57205432199567</v>
      </c>
      <c r="F137" s="145">
        <f t="shared" si="3"/>
        <v>84</v>
      </c>
      <c r="G137" s="24"/>
      <c r="H137" s="24"/>
      <c r="I137" s="24"/>
      <c r="J137" s="24"/>
    </row>
    <row r="138" spans="1:10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1:10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1:10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</row>
  </sheetData>
  <phoneticPr fontId="43" type="noConversion"/>
  <dataValidations count="1">
    <dataValidation type="list" allowBlank="1" showInputMessage="1" showErrorMessage="1" sqref="M9:M11" xr:uid="{41D7C36B-DDA1-4F2A-AC57-19753B81C3F5}">
      <formula1>Klass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FFE7-76D2-45FF-9BAF-79B54997E1ED}">
  <dimension ref="A1:A289"/>
  <sheetViews>
    <sheetView workbookViewId="0">
      <selection activeCell="S5" sqref="S5"/>
    </sheetView>
  </sheetViews>
  <sheetFormatPr defaultRowHeight="15" x14ac:dyDescent="0.25"/>
  <cols>
    <col min="1" max="16384" width="9.140625" style="99"/>
  </cols>
  <sheetData>
    <row r="1" spans="1:1" x14ac:dyDescent="0.25">
      <c r="A1" s="122" t="s">
        <v>1594</v>
      </c>
    </row>
    <row r="3" spans="1:1" x14ac:dyDescent="0.25">
      <c r="A3" s="123" t="s">
        <v>1560</v>
      </c>
    </row>
    <row r="4" spans="1:1" x14ac:dyDescent="0.25">
      <c r="A4">
        <v>533</v>
      </c>
    </row>
    <row r="5" spans="1:1" x14ac:dyDescent="0.25">
      <c r="A5">
        <v>498</v>
      </c>
    </row>
    <row r="6" spans="1:1" x14ac:dyDescent="0.25">
      <c r="A6">
        <v>461</v>
      </c>
    </row>
    <row r="7" spans="1:1" x14ac:dyDescent="0.25">
      <c r="A7" s="110">
        <v>459</v>
      </c>
    </row>
    <row r="9" spans="1:1" x14ac:dyDescent="0.25">
      <c r="A9" s="99" t="s">
        <v>1563</v>
      </c>
    </row>
    <row r="10" spans="1:1" x14ac:dyDescent="0.25">
      <c r="A10" s="110">
        <v>531</v>
      </c>
    </row>
    <row r="11" spans="1:1" x14ac:dyDescent="0.25">
      <c r="A11" s="110">
        <v>500</v>
      </c>
    </row>
    <row r="12" spans="1:1" x14ac:dyDescent="0.25">
      <c r="A12" s="110">
        <v>443</v>
      </c>
    </row>
    <row r="13" spans="1:1" x14ac:dyDescent="0.25">
      <c r="A13" s="98">
        <v>302</v>
      </c>
    </row>
    <row r="15" spans="1:1" x14ac:dyDescent="0.25">
      <c r="A15" s="123" t="s">
        <v>1546</v>
      </c>
    </row>
    <row r="16" spans="1:1" x14ac:dyDescent="0.25">
      <c r="A16" s="110">
        <v>539</v>
      </c>
    </row>
    <row r="17" spans="1:1" x14ac:dyDescent="0.25">
      <c r="A17" s="110">
        <v>531</v>
      </c>
    </row>
    <row r="18" spans="1:1" x14ac:dyDescent="0.25">
      <c r="A18" s="110">
        <v>521</v>
      </c>
    </row>
    <row r="19" spans="1:1" x14ac:dyDescent="0.25">
      <c r="A19" s="110">
        <v>512</v>
      </c>
    </row>
    <row r="20" spans="1:1" x14ac:dyDescent="0.25">
      <c r="A20" s="110">
        <v>482</v>
      </c>
    </row>
    <row r="21" spans="1:1" x14ac:dyDescent="0.25">
      <c r="A21" s="110">
        <v>457</v>
      </c>
    </row>
    <row r="22" spans="1:1" x14ac:dyDescent="0.25">
      <c r="A22" s="110">
        <v>454</v>
      </c>
    </row>
    <row r="23" spans="1:1" x14ac:dyDescent="0.25">
      <c r="A23" s="110">
        <v>443</v>
      </c>
    </row>
    <row r="24" spans="1:1" x14ac:dyDescent="0.25">
      <c r="A24" s="110">
        <v>439</v>
      </c>
    </row>
    <row r="25" spans="1:1" x14ac:dyDescent="0.25">
      <c r="A25" s="110">
        <v>437</v>
      </c>
    </row>
    <row r="26" spans="1:1" x14ac:dyDescent="0.25">
      <c r="A26" s="98">
        <v>429</v>
      </c>
    </row>
    <row r="27" spans="1:1" x14ac:dyDescent="0.25">
      <c r="A27" s="98">
        <v>420</v>
      </c>
    </row>
    <row r="28" spans="1:1" x14ac:dyDescent="0.25">
      <c r="A28" s="98">
        <v>107</v>
      </c>
    </row>
    <row r="31" spans="1:1" x14ac:dyDescent="0.25">
      <c r="A31" s="123" t="s">
        <v>1547</v>
      </c>
    </row>
    <row r="32" spans="1:1" x14ac:dyDescent="0.25">
      <c r="A32" s="16">
        <v>547</v>
      </c>
    </row>
    <row r="33" spans="1:1" x14ac:dyDescent="0.25">
      <c r="A33" s="110">
        <v>495</v>
      </c>
    </row>
    <row r="34" spans="1:1" x14ac:dyDescent="0.25">
      <c r="A34" s="110">
        <v>470</v>
      </c>
    </row>
    <row r="35" spans="1:1" x14ac:dyDescent="0.25">
      <c r="A35" s="110">
        <v>466</v>
      </c>
    </row>
    <row r="36" spans="1:1" x14ac:dyDescent="0.25">
      <c r="A36" s="98">
        <v>430</v>
      </c>
    </row>
    <row r="37" spans="1:1" x14ac:dyDescent="0.25">
      <c r="A37" s="98">
        <v>427</v>
      </c>
    </row>
    <row r="38" spans="1:1" x14ac:dyDescent="0.25">
      <c r="A38" s="110"/>
    </row>
    <row r="39" spans="1:1" x14ac:dyDescent="0.25">
      <c r="A39" s="110"/>
    </row>
    <row r="40" spans="1:1" x14ac:dyDescent="0.25">
      <c r="A40" s="110"/>
    </row>
    <row r="41" spans="1:1" x14ac:dyDescent="0.25">
      <c r="A41" s="98"/>
    </row>
    <row r="42" spans="1:1" x14ac:dyDescent="0.25">
      <c r="A42" s="98"/>
    </row>
    <row r="43" spans="1:1" x14ac:dyDescent="0.25">
      <c r="A43" s="98"/>
    </row>
    <row r="44" spans="1:1" x14ac:dyDescent="0.25">
      <c r="A44" s="110"/>
    </row>
    <row r="45" spans="1:1" x14ac:dyDescent="0.25">
      <c r="A45" s="110"/>
    </row>
    <row r="48" spans="1:1" x14ac:dyDescent="0.25">
      <c r="A48" s="123" t="s">
        <v>1553</v>
      </c>
    </row>
    <row r="49" spans="1:1" x14ac:dyDescent="0.25">
      <c r="A49" s="110">
        <v>554</v>
      </c>
    </row>
    <row r="50" spans="1:1" x14ac:dyDescent="0.25">
      <c r="A50" s="110">
        <v>547</v>
      </c>
    </row>
    <row r="51" spans="1:1" x14ac:dyDescent="0.25">
      <c r="A51" s="110">
        <v>546</v>
      </c>
    </row>
    <row r="52" spans="1:1" x14ac:dyDescent="0.25">
      <c r="A52" s="110">
        <v>521</v>
      </c>
    </row>
    <row r="53" spans="1:1" x14ac:dyDescent="0.25">
      <c r="A53" s="110">
        <v>520</v>
      </c>
    </row>
    <row r="54" spans="1:1" x14ac:dyDescent="0.25">
      <c r="A54" s="110">
        <v>510</v>
      </c>
    </row>
    <row r="55" spans="1:1" x14ac:dyDescent="0.25">
      <c r="A55" s="110">
        <v>503</v>
      </c>
    </row>
    <row r="56" spans="1:1" x14ac:dyDescent="0.25">
      <c r="A56" s="110">
        <v>501</v>
      </c>
    </row>
    <row r="57" spans="1:1" x14ac:dyDescent="0.25">
      <c r="A57" s="110">
        <v>501</v>
      </c>
    </row>
    <row r="58" spans="1:1" x14ac:dyDescent="0.25">
      <c r="A58" s="110">
        <v>486</v>
      </c>
    </row>
    <row r="59" spans="1:1" x14ac:dyDescent="0.25">
      <c r="A59" s="110">
        <v>479</v>
      </c>
    </row>
    <row r="60" spans="1:1" x14ac:dyDescent="0.25">
      <c r="A60" s="110">
        <v>473</v>
      </c>
    </row>
    <row r="61" spans="1:1" x14ac:dyDescent="0.25">
      <c r="A61" s="110">
        <v>457</v>
      </c>
    </row>
    <row r="62" spans="1:1" x14ac:dyDescent="0.25">
      <c r="A62" s="110">
        <v>427</v>
      </c>
    </row>
    <row r="63" spans="1:1" x14ac:dyDescent="0.25">
      <c r="A63" s="98">
        <v>396</v>
      </c>
    </row>
    <row r="64" spans="1:1" x14ac:dyDescent="0.25">
      <c r="A64" s="98">
        <v>376</v>
      </c>
    </row>
    <row r="65" spans="1:1" x14ac:dyDescent="0.25">
      <c r="A65" s="98">
        <v>364</v>
      </c>
    </row>
    <row r="66" spans="1:1" x14ac:dyDescent="0.25">
      <c r="A66" s="98"/>
    </row>
    <row r="67" spans="1:1" x14ac:dyDescent="0.25">
      <c r="A67" s="98"/>
    </row>
    <row r="68" spans="1:1" x14ac:dyDescent="0.25">
      <c r="A68" s="98"/>
    </row>
    <row r="69" spans="1:1" x14ac:dyDescent="0.25">
      <c r="A69" s="98"/>
    </row>
    <row r="70" spans="1:1" x14ac:dyDescent="0.25">
      <c r="A70"/>
    </row>
    <row r="74" spans="1:1" x14ac:dyDescent="0.25">
      <c r="A74" s="123" t="s">
        <v>1554</v>
      </c>
    </row>
    <row r="75" spans="1:1" x14ac:dyDescent="0.25">
      <c r="A75" s="139">
        <v>548</v>
      </c>
    </row>
    <row r="76" spans="1:1" x14ac:dyDescent="0.25">
      <c r="A76" s="110">
        <v>545</v>
      </c>
    </row>
    <row r="77" spans="1:1" x14ac:dyDescent="0.25">
      <c r="A77" s="110">
        <v>528</v>
      </c>
    </row>
    <row r="78" spans="1:1" x14ac:dyDescent="0.25">
      <c r="A78" s="110">
        <v>522</v>
      </c>
    </row>
    <row r="79" spans="1:1" x14ac:dyDescent="0.25">
      <c r="A79" s="110">
        <v>518</v>
      </c>
    </row>
    <row r="80" spans="1:1" x14ac:dyDescent="0.25">
      <c r="A80" s="110">
        <v>513</v>
      </c>
    </row>
    <row r="81" spans="1:1" x14ac:dyDescent="0.25">
      <c r="A81" s="110">
        <v>507</v>
      </c>
    </row>
    <row r="82" spans="1:1" x14ac:dyDescent="0.25">
      <c r="A82" s="110">
        <v>498</v>
      </c>
    </row>
    <row r="83" spans="1:1" x14ac:dyDescent="0.25">
      <c r="A83" s="110">
        <v>496</v>
      </c>
    </row>
    <row r="84" spans="1:1" x14ac:dyDescent="0.25">
      <c r="A84" s="110">
        <v>480</v>
      </c>
    </row>
    <row r="85" spans="1:1" x14ac:dyDescent="0.25">
      <c r="A85" s="110">
        <v>478</v>
      </c>
    </row>
    <row r="86" spans="1:1" x14ac:dyDescent="0.25">
      <c r="A86" s="110">
        <v>472</v>
      </c>
    </row>
    <row r="87" spans="1:1" x14ac:dyDescent="0.25">
      <c r="A87" s="110">
        <v>457</v>
      </c>
    </row>
    <row r="88" spans="1:1" x14ac:dyDescent="0.25">
      <c r="A88" s="110">
        <v>455</v>
      </c>
    </row>
    <row r="89" spans="1:1" x14ac:dyDescent="0.25">
      <c r="A89" s="98">
        <v>449</v>
      </c>
    </row>
    <row r="91" spans="1:1" x14ac:dyDescent="0.25">
      <c r="A91" s="99" t="s">
        <v>1561</v>
      </c>
    </row>
    <row r="92" spans="1:1" x14ac:dyDescent="0.25">
      <c r="A92">
        <v>480</v>
      </c>
    </row>
    <row r="93" spans="1:1" x14ac:dyDescent="0.25">
      <c r="A93">
        <v>460</v>
      </c>
    </row>
    <row r="94" spans="1:1" x14ac:dyDescent="0.25">
      <c r="A94">
        <v>439</v>
      </c>
    </row>
    <row r="95" spans="1:1" x14ac:dyDescent="0.25">
      <c r="A95" s="110">
        <v>417</v>
      </c>
    </row>
    <row r="96" spans="1:1" x14ac:dyDescent="0.25">
      <c r="A96" s="110">
        <v>415</v>
      </c>
    </row>
    <row r="97" spans="1:1" x14ac:dyDescent="0.25">
      <c r="A97" s="98">
        <v>376</v>
      </c>
    </row>
    <row r="98" spans="1:1" x14ac:dyDescent="0.25">
      <c r="A98" s="98">
        <v>308</v>
      </c>
    </row>
    <row r="101" spans="1:1" x14ac:dyDescent="0.25">
      <c r="A101" s="123" t="s">
        <v>1572</v>
      </c>
    </row>
    <row r="102" spans="1:1" x14ac:dyDescent="0.25">
      <c r="A102" s="110">
        <v>510</v>
      </c>
    </row>
    <row r="103" spans="1:1" x14ac:dyDescent="0.25">
      <c r="A103" s="110">
        <v>405</v>
      </c>
    </row>
    <row r="104" spans="1:1" x14ac:dyDescent="0.25">
      <c r="A104" s="110"/>
    </row>
    <row r="105" spans="1:1" x14ac:dyDescent="0.25">
      <c r="A105" s="110"/>
    </row>
    <row r="106" spans="1:1" x14ac:dyDescent="0.25">
      <c r="A106" s="110"/>
    </row>
    <row r="107" spans="1:1" x14ac:dyDescent="0.25">
      <c r="A107" s="110"/>
    </row>
    <row r="108" spans="1:1" x14ac:dyDescent="0.25">
      <c r="A108" s="98"/>
    </row>
    <row r="109" spans="1:1" x14ac:dyDescent="0.25">
      <c r="A109" s="98"/>
    </row>
    <row r="110" spans="1:1" x14ac:dyDescent="0.25">
      <c r="A110" s="98"/>
    </row>
    <row r="111" spans="1:1" x14ac:dyDescent="0.25">
      <c r="A111" s="98"/>
    </row>
    <row r="112" spans="1:1" x14ac:dyDescent="0.25">
      <c r="A112" s="98"/>
    </row>
    <row r="113" spans="1:1" x14ac:dyDescent="0.25">
      <c r="A113" s="98"/>
    </row>
    <row r="114" spans="1:1" x14ac:dyDescent="0.25">
      <c r="A114" s="98"/>
    </row>
    <row r="115" spans="1:1" x14ac:dyDescent="0.25">
      <c r="A115" s="98"/>
    </row>
    <row r="116" spans="1:1" x14ac:dyDescent="0.25">
      <c r="A116" s="98"/>
    </row>
    <row r="117" spans="1:1" x14ac:dyDescent="0.25">
      <c r="A117" s="98"/>
    </row>
    <row r="118" spans="1:1" x14ac:dyDescent="0.25">
      <c r="A118" s="98"/>
    </row>
    <row r="119" spans="1:1" x14ac:dyDescent="0.25">
      <c r="A119" s="98"/>
    </row>
    <row r="122" spans="1:1" x14ac:dyDescent="0.25">
      <c r="A122" s="123" t="s">
        <v>1549</v>
      </c>
    </row>
    <row r="123" spans="1:1" x14ac:dyDescent="0.25">
      <c r="A123" s="139">
        <v>553</v>
      </c>
    </row>
    <row r="124" spans="1:1" x14ac:dyDescent="0.25">
      <c r="A124" s="110">
        <v>522</v>
      </c>
    </row>
    <row r="125" spans="1:1" x14ac:dyDescent="0.25">
      <c r="A125" s="110">
        <v>511</v>
      </c>
    </row>
    <row r="126" spans="1:1" x14ac:dyDescent="0.25">
      <c r="A126" s="110">
        <v>505</v>
      </c>
    </row>
    <row r="127" spans="1:1" x14ac:dyDescent="0.25">
      <c r="A127" s="110">
        <v>504</v>
      </c>
    </row>
    <row r="128" spans="1:1" x14ac:dyDescent="0.25">
      <c r="A128" s="110">
        <v>501</v>
      </c>
    </row>
    <row r="129" spans="1:1" x14ac:dyDescent="0.25">
      <c r="A129" s="110">
        <v>442</v>
      </c>
    </row>
    <row r="130" spans="1:1" x14ac:dyDescent="0.25">
      <c r="A130" s="110">
        <v>407</v>
      </c>
    </row>
    <row r="131" spans="1:1" x14ac:dyDescent="0.25">
      <c r="A131" s="110">
        <v>402</v>
      </c>
    </row>
    <row r="132" spans="1:1" x14ac:dyDescent="0.25">
      <c r="A132" s="110">
        <v>398</v>
      </c>
    </row>
    <row r="133" spans="1:1" x14ac:dyDescent="0.25">
      <c r="A133" s="110">
        <v>387</v>
      </c>
    </row>
    <row r="134" spans="1:1" x14ac:dyDescent="0.25">
      <c r="A134" s="98">
        <v>372</v>
      </c>
    </row>
    <row r="135" spans="1:1" x14ac:dyDescent="0.25">
      <c r="A135" s="98">
        <v>371</v>
      </c>
    </row>
    <row r="136" spans="1:1" x14ac:dyDescent="0.25">
      <c r="A136" s="98">
        <v>344</v>
      </c>
    </row>
    <row r="137" spans="1:1" x14ac:dyDescent="0.25">
      <c r="A137" s="98">
        <v>343</v>
      </c>
    </row>
    <row r="138" spans="1:1" x14ac:dyDescent="0.25">
      <c r="A138" s="98">
        <v>156</v>
      </c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5" spans="1:1" x14ac:dyDescent="0.25">
      <c r="A145" s="123" t="s">
        <v>1548</v>
      </c>
    </row>
    <row r="146" spans="1:1" x14ac:dyDescent="0.25">
      <c r="A146" s="110">
        <v>503</v>
      </c>
    </row>
    <row r="147" spans="1:1" x14ac:dyDescent="0.25">
      <c r="A147" s="110">
        <v>499</v>
      </c>
    </row>
    <row r="148" spans="1:1" x14ac:dyDescent="0.25">
      <c r="A148" s="110">
        <v>499</v>
      </c>
    </row>
    <row r="149" spans="1:1" x14ac:dyDescent="0.25">
      <c r="A149" s="110">
        <v>494</v>
      </c>
    </row>
    <row r="150" spans="1:1" x14ac:dyDescent="0.25">
      <c r="A150" s="110">
        <v>491</v>
      </c>
    </row>
    <row r="151" spans="1:1" x14ac:dyDescent="0.25">
      <c r="A151" s="110">
        <v>484</v>
      </c>
    </row>
    <row r="152" spans="1:1" x14ac:dyDescent="0.25">
      <c r="A152" s="110">
        <v>478</v>
      </c>
    </row>
    <row r="153" spans="1:1" x14ac:dyDescent="0.25">
      <c r="A153" s="110">
        <v>463</v>
      </c>
    </row>
    <row r="154" spans="1:1" x14ac:dyDescent="0.25">
      <c r="A154" s="110">
        <v>462</v>
      </c>
    </row>
    <row r="155" spans="1:1" x14ac:dyDescent="0.25">
      <c r="A155" s="110">
        <v>437</v>
      </c>
    </row>
    <row r="156" spans="1:1" x14ac:dyDescent="0.25">
      <c r="A156" s="110">
        <v>427</v>
      </c>
    </row>
    <row r="157" spans="1:1" x14ac:dyDescent="0.25">
      <c r="A157" s="110">
        <v>419</v>
      </c>
    </row>
    <row r="158" spans="1:1" x14ac:dyDescent="0.25">
      <c r="A158" s="110">
        <v>416</v>
      </c>
    </row>
    <row r="159" spans="1:1" x14ac:dyDescent="0.25">
      <c r="A159" s="110">
        <v>407</v>
      </c>
    </row>
    <row r="160" spans="1:1" x14ac:dyDescent="0.25">
      <c r="A160" s="98">
        <v>391</v>
      </c>
    </row>
    <row r="161" spans="1:1" x14ac:dyDescent="0.25">
      <c r="A161" s="98">
        <v>371</v>
      </c>
    </row>
    <row r="162" spans="1:1" x14ac:dyDescent="0.25">
      <c r="A162" s="98">
        <v>356</v>
      </c>
    </row>
    <row r="163" spans="1:1" x14ac:dyDescent="0.25">
      <c r="A163" s="98">
        <v>321</v>
      </c>
    </row>
    <row r="164" spans="1:1" x14ac:dyDescent="0.25">
      <c r="A164" s="98">
        <v>313</v>
      </c>
    </row>
    <row r="165" spans="1:1" x14ac:dyDescent="0.25">
      <c r="A165"/>
    </row>
    <row r="167" spans="1:1" x14ac:dyDescent="0.25">
      <c r="A167" s="123" t="s">
        <v>1555</v>
      </c>
    </row>
    <row r="168" spans="1:1" x14ac:dyDescent="0.25">
      <c r="A168" s="110">
        <v>492</v>
      </c>
    </row>
    <row r="169" spans="1:1" x14ac:dyDescent="0.25">
      <c r="A169" s="110">
        <v>465</v>
      </c>
    </row>
    <row r="170" spans="1:1" x14ac:dyDescent="0.25">
      <c r="A170" s="110">
        <v>451</v>
      </c>
    </row>
    <row r="171" spans="1:1" x14ac:dyDescent="0.25">
      <c r="A171" s="110">
        <v>427</v>
      </c>
    </row>
    <row r="172" spans="1:1" x14ac:dyDescent="0.25">
      <c r="A172" s="110">
        <v>421</v>
      </c>
    </row>
    <row r="173" spans="1:1" x14ac:dyDescent="0.25">
      <c r="A173" s="110">
        <v>410</v>
      </c>
    </row>
    <row r="174" spans="1:1" x14ac:dyDescent="0.25">
      <c r="A174" s="98">
        <v>350</v>
      </c>
    </row>
    <row r="175" spans="1:1" x14ac:dyDescent="0.25">
      <c r="A175" s="98">
        <v>317</v>
      </c>
    </row>
    <row r="176" spans="1:1" x14ac:dyDescent="0.25">
      <c r="A176" s="98">
        <v>305</v>
      </c>
    </row>
    <row r="177" spans="1:1" x14ac:dyDescent="0.25">
      <c r="A177" s="98">
        <v>160</v>
      </c>
    </row>
    <row r="178" spans="1:1" x14ac:dyDescent="0.25">
      <c r="A178" s="98"/>
    </row>
    <row r="183" spans="1:1" x14ac:dyDescent="0.25">
      <c r="A183" s="123" t="s">
        <v>1556</v>
      </c>
    </row>
    <row r="184" spans="1:1" x14ac:dyDescent="0.25">
      <c r="A184">
        <v>525</v>
      </c>
    </row>
    <row r="185" spans="1:1" x14ac:dyDescent="0.25">
      <c r="A185">
        <v>449</v>
      </c>
    </row>
    <row r="186" spans="1:1" x14ac:dyDescent="0.25">
      <c r="A186" s="110">
        <v>441</v>
      </c>
    </row>
    <row r="187" spans="1:1" x14ac:dyDescent="0.25">
      <c r="A187" s="110">
        <v>416</v>
      </c>
    </row>
    <row r="188" spans="1:1" x14ac:dyDescent="0.25">
      <c r="A188" s="110">
        <v>411</v>
      </c>
    </row>
    <row r="189" spans="1:1" x14ac:dyDescent="0.25">
      <c r="A189" s="110">
        <v>383</v>
      </c>
    </row>
    <row r="190" spans="1:1" x14ac:dyDescent="0.25">
      <c r="A190" s="98">
        <v>352</v>
      </c>
    </row>
    <row r="191" spans="1:1" x14ac:dyDescent="0.25">
      <c r="A191" s="98">
        <v>352</v>
      </c>
    </row>
    <row r="192" spans="1:1" x14ac:dyDescent="0.25">
      <c r="A192" s="98">
        <v>345</v>
      </c>
    </row>
    <row r="193" spans="1:1" x14ac:dyDescent="0.25">
      <c r="A193" s="98">
        <v>330</v>
      </c>
    </row>
    <row r="194" spans="1:1" x14ac:dyDescent="0.25">
      <c r="A194" s="98"/>
    </row>
    <row r="196" spans="1:1" x14ac:dyDescent="0.25">
      <c r="A196" s="123" t="s">
        <v>1562</v>
      </c>
    </row>
    <row r="197" spans="1:1" x14ac:dyDescent="0.25">
      <c r="A197"/>
    </row>
    <row r="200" spans="1:1" x14ac:dyDescent="0.25">
      <c r="A200" s="123" t="s">
        <v>1573</v>
      </c>
    </row>
    <row r="201" spans="1:1" x14ac:dyDescent="0.25">
      <c r="A201">
        <v>519</v>
      </c>
    </row>
    <row r="202" spans="1:1" x14ac:dyDescent="0.25">
      <c r="A202" s="98">
        <v>457</v>
      </c>
    </row>
    <row r="203" spans="1:1" x14ac:dyDescent="0.25">
      <c r="A203" s="98">
        <v>263</v>
      </c>
    </row>
    <row r="206" spans="1:1" x14ac:dyDescent="0.25">
      <c r="A206" s="123" t="s">
        <v>1550</v>
      </c>
    </row>
    <row r="207" spans="1:1" x14ac:dyDescent="0.25">
      <c r="A207">
        <v>565</v>
      </c>
    </row>
    <row r="208" spans="1:1" x14ac:dyDescent="0.25">
      <c r="A208">
        <v>560</v>
      </c>
    </row>
    <row r="209" spans="1:1" x14ac:dyDescent="0.25">
      <c r="A209" s="110">
        <v>512</v>
      </c>
    </row>
    <row r="210" spans="1:1" x14ac:dyDescent="0.25">
      <c r="A210" s="98">
        <v>507</v>
      </c>
    </row>
    <row r="211" spans="1:1" x14ac:dyDescent="0.25">
      <c r="A211" s="98">
        <v>497</v>
      </c>
    </row>
    <row r="212" spans="1:1" x14ac:dyDescent="0.25">
      <c r="A212" s="98">
        <v>494</v>
      </c>
    </row>
    <row r="214" spans="1:1" x14ac:dyDescent="0.25">
      <c r="A214" s="123" t="s">
        <v>1551</v>
      </c>
    </row>
    <row r="215" spans="1:1" x14ac:dyDescent="0.25">
      <c r="A215">
        <v>576</v>
      </c>
    </row>
    <row r="216" spans="1:1" x14ac:dyDescent="0.25">
      <c r="A216">
        <v>569</v>
      </c>
    </row>
    <row r="217" spans="1:1" x14ac:dyDescent="0.25">
      <c r="A217">
        <v>564</v>
      </c>
    </row>
    <row r="218" spans="1:1" x14ac:dyDescent="0.25">
      <c r="A218" s="98">
        <v>483</v>
      </c>
    </row>
    <row r="224" spans="1:1" x14ac:dyDescent="0.25">
      <c r="A224" s="123" t="s">
        <v>1557</v>
      </c>
    </row>
    <row r="225" spans="1:1" x14ac:dyDescent="0.25">
      <c r="A225">
        <v>565</v>
      </c>
    </row>
    <row r="226" spans="1:1" x14ac:dyDescent="0.25">
      <c r="A226">
        <v>552</v>
      </c>
    </row>
    <row r="227" spans="1:1" x14ac:dyDescent="0.25">
      <c r="A227">
        <v>542</v>
      </c>
    </row>
    <row r="228" spans="1:1" x14ac:dyDescent="0.25">
      <c r="A228">
        <v>538</v>
      </c>
    </row>
    <row r="229" spans="1:1" x14ac:dyDescent="0.25">
      <c r="A229" s="98">
        <v>516</v>
      </c>
    </row>
    <row r="230" spans="1:1" x14ac:dyDescent="0.25">
      <c r="A230"/>
    </row>
    <row r="231" spans="1:1" x14ac:dyDescent="0.25">
      <c r="A231" s="98"/>
    </row>
    <row r="232" spans="1:1" x14ac:dyDescent="0.25">
      <c r="A232" s="98"/>
    </row>
    <row r="233" spans="1:1" x14ac:dyDescent="0.25">
      <c r="A233"/>
    </row>
    <row r="236" spans="1:1" x14ac:dyDescent="0.25">
      <c r="A236" s="123" t="s">
        <v>1558</v>
      </c>
    </row>
    <row r="237" spans="1:1" x14ac:dyDescent="0.25">
      <c r="A237">
        <v>575</v>
      </c>
    </row>
    <row r="238" spans="1:1" x14ac:dyDescent="0.25">
      <c r="A238">
        <v>572</v>
      </c>
    </row>
    <row r="239" spans="1:1" x14ac:dyDescent="0.25">
      <c r="A239">
        <v>569</v>
      </c>
    </row>
    <row r="240" spans="1:1" x14ac:dyDescent="0.25">
      <c r="A240">
        <v>553</v>
      </c>
    </row>
    <row r="241" spans="1:1" x14ac:dyDescent="0.25">
      <c r="A241">
        <v>551</v>
      </c>
    </row>
    <row r="242" spans="1:1" x14ac:dyDescent="0.25">
      <c r="A242" s="98">
        <v>504</v>
      </c>
    </row>
    <row r="243" spans="1:1" x14ac:dyDescent="0.25">
      <c r="A243" s="98">
        <v>499</v>
      </c>
    </row>
    <row r="245" spans="1:1" x14ac:dyDescent="0.25">
      <c r="A245" s="123" t="s">
        <v>1565</v>
      </c>
    </row>
    <row r="246" spans="1:1" x14ac:dyDescent="0.25">
      <c r="A246"/>
    </row>
    <row r="248" spans="1:1" x14ac:dyDescent="0.25">
      <c r="A248" s="123" t="s">
        <v>1566</v>
      </c>
    </row>
    <row r="249" spans="1:1" x14ac:dyDescent="0.25">
      <c r="A249"/>
    </row>
    <row r="251" spans="1:1" x14ac:dyDescent="0.25">
      <c r="A251" s="123" t="s">
        <v>1567</v>
      </c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 s="98"/>
    </row>
    <row r="257" spans="1:1" x14ac:dyDescent="0.25">
      <c r="A257" s="123" t="s">
        <v>1568</v>
      </c>
    </row>
    <row r="258" spans="1:1" x14ac:dyDescent="0.25">
      <c r="A258" s="110"/>
    </row>
    <row r="259" spans="1:1" x14ac:dyDescent="0.25">
      <c r="A259" s="98"/>
    </row>
    <row r="263" spans="1:1" x14ac:dyDescent="0.25">
      <c r="A263" s="123" t="s">
        <v>1569</v>
      </c>
    </row>
    <row r="264" spans="1:1" x14ac:dyDescent="0.25">
      <c r="A264"/>
    </row>
    <row r="269" spans="1:1" x14ac:dyDescent="0.25">
      <c r="A269" s="123" t="s">
        <v>1570</v>
      </c>
    </row>
    <row r="270" spans="1:1" x14ac:dyDescent="0.25">
      <c r="A270" s="98">
        <v>371</v>
      </c>
    </row>
    <row r="271" spans="1:1" x14ac:dyDescent="0.25">
      <c r="A271" s="98">
        <v>364</v>
      </c>
    </row>
    <row r="272" spans="1:1" x14ac:dyDescent="0.25">
      <c r="A272" s="98">
        <v>343</v>
      </c>
    </row>
    <row r="273" spans="1:1" x14ac:dyDescent="0.25">
      <c r="A273" s="98">
        <v>261</v>
      </c>
    </row>
    <row r="275" spans="1:1" x14ac:dyDescent="0.25">
      <c r="A275" s="123" t="s">
        <v>1574</v>
      </c>
    </row>
    <row r="276" spans="1:1" x14ac:dyDescent="0.25">
      <c r="A276" s="98"/>
    </row>
    <row r="278" spans="1:1" x14ac:dyDescent="0.25">
      <c r="A278" s="123" t="s">
        <v>1552</v>
      </c>
    </row>
    <row r="279" spans="1:1" x14ac:dyDescent="0.25">
      <c r="A279">
        <v>544</v>
      </c>
    </row>
    <row r="280" spans="1:1" x14ac:dyDescent="0.25">
      <c r="A280">
        <v>495</v>
      </c>
    </row>
    <row r="281" spans="1:1" x14ac:dyDescent="0.25">
      <c r="A281">
        <v>469</v>
      </c>
    </row>
    <row r="282" spans="1:1" x14ac:dyDescent="0.25">
      <c r="A282" s="98">
        <v>422</v>
      </c>
    </row>
    <row r="284" spans="1:1" x14ac:dyDescent="0.25">
      <c r="A284" s="99" t="s">
        <v>1559</v>
      </c>
    </row>
    <row r="285" spans="1:1" x14ac:dyDescent="0.25">
      <c r="A285">
        <v>463</v>
      </c>
    </row>
    <row r="286" spans="1:1" x14ac:dyDescent="0.25">
      <c r="A286" s="110">
        <v>452</v>
      </c>
    </row>
    <row r="287" spans="1:1" x14ac:dyDescent="0.25">
      <c r="A287" s="98">
        <v>309</v>
      </c>
    </row>
    <row r="288" spans="1:1" x14ac:dyDescent="0.25">
      <c r="A288" s="98">
        <v>288</v>
      </c>
    </row>
    <row r="289" spans="1:1" x14ac:dyDescent="0.25">
      <c r="A289" s="9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424D-8991-4B82-93B8-60FF74207905}">
  <dimension ref="A1:D277"/>
  <sheetViews>
    <sheetView topLeftCell="A49" workbookViewId="0">
      <selection activeCell="J122" sqref="J122"/>
    </sheetView>
  </sheetViews>
  <sheetFormatPr defaultRowHeight="15" x14ac:dyDescent="0.25"/>
  <cols>
    <col min="1" max="16384" width="9.140625" style="99"/>
  </cols>
  <sheetData>
    <row r="1" spans="1:4" x14ac:dyDescent="0.25">
      <c r="A1" s="122" t="s">
        <v>1564</v>
      </c>
    </row>
    <row r="3" spans="1:4" x14ac:dyDescent="0.25">
      <c r="A3" s="123" t="s">
        <v>1560</v>
      </c>
      <c r="D3" s="99" t="s">
        <v>1571</v>
      </c>
    </row>
    <row r="4" spans="1:4" x14ac:dyDescent="0.25">
      <c r="A4">
        <v>473</v>
      </c>
      <c r="D4">
        <v>527</v>
      </c>
    </row>
    <row r="5" spans="1:4" x14ac:dyDescent="0.25">
      <c r="A5">
        <v>448</v>
      </c>
    </row>
    <row r="6" spans="1:4" x14ac:dyDescent="0.25">
      <c r="A6">
        <v>437</v>
      </c>
    </row>
    <row r="7" spans="1:4" x14ac:dyDescent="0.25">
      <c r="A7" s="110">
        <v>421</v>
      </c>
    </row>
    <row r="9" spans="1:4" x14ac:dyDescent="0.25">
      <c r="A9" s="99" t="s">
        <v>1563</v>
      </c>
    </row>
    <row r="10" spans="1:4" x14ac:dyDescent="0.25">
      <c r="A10" s="98">
        <v>375</v>
      </c>
    </row>
    <row r="12" spans="1:4" x14ac:dyDescent="0.25">
      <c r="A12" s="123" t="s">
        <v>1546</v>
      </c>
    </row>
    <row r="13" spans="1:4" x14ac:dyDescent="0.25">
      <c r="A13" s="110">
        <v>550</v>
      </c>
    </row>
    <row r="14" spans="1:4" x14ac:dyDescent="0.25">
      <c r="A14" s="110">
        <v>517</v>
      </c>
    </row>
    <row r="15" spans="1:4" x14ac:dyDescent="0.25">
      <c r="A15" s="110">
        <v>516</v>
      </c>
    </row>
    <row r="16" spans="1:4" x14ac:dyDescent="0.25">
      <c r="A16" s="110">
        <v>494</v>
      </c>
    </row>
    <row r="17" spans="1:1" x14ac:dyDescent="0.25">
      <c r="A17" s="110">
        <v>494</v>
      </c>
    </row>
    <row r="18" spans="1:1" x14ac:dyDescent="0.25">
      <c r="A18" s="110">
        <v>477</v>
      </c>
    </row>
    <row r="19" spans="1:1" x14ac:dyDescent="0.25">
      <c r="A19" s="110">
        <v>439</v>
      </c>
    </row>
    <row r="20" spans="1:1" x14ac:dyDescent="0.25">
      <c r="A20" s="110">
        <v>432</v>
      </c>
    </row>
    <row r="21" spans="1:1" x14ac:dyDescent="0.25">
      <c r="A21" s="98">
        <v>414</v>
      </c>
    </row>
    <row r="22" spans="1:1" x14ac:dyDescent="0.25">
      <c r="A22" s="98">
        <v>391</v>
      </c>
    </row>
    <row r="23" spans="1:1" x14ac:dyDescent="0.25">
      <c r="A23" s="98">
        <v>375</v>
      </c>
    </row>
    <row r="24" spans="1:1" x14ac:dyDescent="0.25">
      <c r="A24"/>
    </row>
    <row r="28" spans="1:1" x14ac:dyDescent="0.25">
      <c r="A28" s="123" t="s">
        <v>1547</v>
      </c>
    </row>
    <row r="29" spans="1:1" x14ac:dyDescent="0.25">
      <c r="A29" s="16">
        <v>553</v>
      </c>
    </row>
    <row r="30" spans="1:1" x14ac:dyDescent="0.25">
      <c r="A30" s="110">
        <v>527</v>
      </c>
    </row>
    <row r="31" spans="1:1" x14ac:dyDescent="0.25">
      <c r="A31" s="110">
        <v>477</v>
      </c>
    </row>
    <row r="32" spans="1:1" x14ac:dyDescent="0.25">
      <c r="A32" s="110">
        <v>469</v>
      </c>
    </row>
    <row r="33" spans="1:1" x14ac:dyDescent="0.25">
      <c r="A33" s="110">
        <v>469</v>
      </c>
    </row>
    <row r="34" spans="1:1" x14ac:dyDescent="0.25">
      <c r="A34" s="110"/>
    </row>
    <row r="35" spans="1:1" x14ac:dyDescent="0.25">
      <c r="A35" s="110"/>
    </row>
    <row r="36" spans="1:1" x14ac:dyDescent="0.25">
      <c r="A36" s="110"/>
    </row>
    <row r="37" spans="1:1" x14ac:dyDescent="0.25">
      <c r="A37" s="110"/>
    </row>
    <row r="38" spans="1:1" x14ac:dyDescent="0.25">
      <c r="A38" s="98"/>
    </row>
    <row r="39" spans="1:1" x14ac:dyDescent="0.25">
      <c r="A39" s="98"/>
    </row>
    <row r="40" spans="1:1" x14ac:dyDescent="0.25">
      <c r="A40" s="98"/>
    </row>
    <row r="41" spans="1:1" x14ac:dyDescent="0.25">
      <c r="A41" s="110"/>
    </row>
    <row r="42" spans="1:1" x14ac:dyDescent="0.25">
      <c r="A42" s="110"/>
    </row>
    <row r="45" spans="1:1" x14ac:dyDescent="0.25">
      <c r="A45" s="123" t="s">
        <v>1553</v>
      </c>
    </row>
    <row r="46" spans="1:1" x14ac:dyDescent="0.25">
      <c r="A46" s="110">
        <v>546</v>
      </c>
    </row>
    <row r="47" spans="1:1" x14ac:dyDescent="0.25">
      <c r="A47" s="110">
        <v>512</v>
      </c>
    </row>
    <row r="48" spans="1:1" x14ac:dyDescent="0.25">
      <c r="A48" s="110">
        <v>508</v>
      </c>
    </row>
    <row r="49" spans="1:1" x14ac:dyDescent="0.25">
      <c r="A49" s="110">
        <v>502</v>
      </c>
    </row>
    <row r="50" spans="1:1" x14ac:dyDescent="0.25">
      <c r="A50" s="110">
        <v>502</v>
      </c>
    </row>
    <row r="51" spans="1:1" x14ac:dyDescent="0.25">
      <c r="A51" s="110">
        <v>496</v>
      </c>
    </row>
    <row r="52" spans="1:1" x14ac:dyDescent="0.25">
      <c r="A52" s="110">
        <v>482</v>
      </c>
    </row>
    <row r="53" spans="1:1" x14ac:dyDescent="0.25">
      <c r="A53" s="110">
        <v>481</v>
      </c>
    </row>
    <row r="54" spans="1:1" x14ac:dyDescent="0.25">
      <c r="A54" s="110">
        <v>469</v>
      </c>
    </row>
    <row r="55" spans="1:1" x14ac:dyDescent="0.25">
      <c r="A55" s="98">
        <v>395</v>
      </c>
    </row>
    <row r="56" spans="1:1" x14ac:dyDescent="0.25">
      <c r="A56" s="98">
        <v>367</v>
      </c>
    </row>
    <row r="57" spans="1:1" x14ac:dyDescent="0.25">
      <c r="A57" s="98">
        <v>354</v>
      </c>
    </row>
    <row r="58" spans="1:1" x14ac:dyDescent="0.25">
      <c r="A58" s="110"/>
    </row>
    <row r="59" spans="1:1" x14ac:dyDescent="0.25">
      <c r="A59" s="110"/>
    </row>
    <row r="60" spans="1:1" x14ac:dyDescent="0.25">
      <c r="A60" s="110"/>
    </row>
    <row r="61" spans="1:1" x14ac:dyDescent="0.25">
      <c r="A61" s="110"/>
    </row>
    <row r="62" spans="1:1" x14ac:dyDescent="0.25">
      <c r="A62" s="98"/>
    </row>
    <row r="63" spans="1:1" x14ac:dyDescent="0.25">
      <c r="A63" s="98"/>
    </row>
    <row r="64" spans="1:1" x14ac:dyDescent="0.25">
      <c r="A64" s="98"/>
    </row>
    <row r="65" spans="1:1" x14ac:dyDescent="0.25">
      <c r="A65" s="98"/>
    </row>
    <row r="66" spans="1:1" x14ac:dyDescent="0.25">
      <c r="A66" s="98"/>
    </row>
    <row r="67" spans="1:1" x14ac:dyDescent="0.25">
      <c r="A67"/>
    </row>
    <row r="71" spans="1:1" x14ac:dyDescent="0.25">
      <c r="A71" s="123" t="s">
        <v>1554</v>
      </c>
    </row>
    <row r="72" spans="1:1" x14ac:dyDescent="0.25">
      <c r="A72" s="139">
        <v>565</v>
      </c>
    </row>
    <row r="73" spans="1:1" x14ac:dyDescent="0.25">
      <c r="A73" s="110">
        <v>562</v>
      </c>
    </row>
    <row r="74" spans="1:1" x14ac:dyDescent="0.25">
      <c r="A74" s="110">
        <v>528</v>
      </c>
    </row>
    <row r="75" spans="1:1" x14ac:dyDescent="0.25">
      <c r="A75" s="110">
        <v>513</v>
      </c>
    </row>
    <row r="76" spans="1:1" x14ac:dyDescent="0.25">
      <c r="A76" s="110">
        <v>508</v>
      </c>
    </row>
    <row r="77" spans="1:1" x14ac:dyDescent="0.25">
      <c r="A77" s="110">
        <v>504</v>
      </c>
    </row>
    <row r="78" spans="1:1" x14ac:dyDescent="0.25">
      <c r="A78" s="110">
        <v>495</v>
      </c>
    </row>
    <row r="79" spans="1:1" x14ac:dyDescent="0.25">
      <c r="A79" s="110">
        <v>495</v>
      </c>
    </row>
    <row r="80" spans="1:1" x14ac:dyDescent="0.25">
      <c r="A80" s="110">
        <v>492</v>
      </c>
    </row>
    <row r="81" spans="1:4" x14ac:dyDescent="0.25">
      <c r="A81" s="110">
        <v>480</v>
      </c>
    </row>
    <row r="82" spans="1:4" x14ac:dyDescent="0.25">
      <c r="A82" s="110">
        <v>465</v>
      </c>
    </row>
    <row r="83" spans="1:4" x14ac:dyDescent="0.25">
      <c r="A83" s="110">
        <v>459</v>
      </c>
    </row>
    <row r="84" spans="1:4" x14ac:dyDescent="0.25">
      <c r="A84" s="110">
        <v>451</v>
      </c>
    </row>
    <row r="85" spans="1:4" x14ac:dyDescent="0.25">
      <c r="A85" s="110">
        <v>441</v>
      </c>
    </row>
    <row r="86" spans="1:4" x14ac:dyDescent="0.25">
      <c r="A86" s="98">
        <v>417</v>
      </c>
    </row>
    <row r="88" spans="1:4" x14ac:dyDescent="0.25">
      <c r="A88" s="99" t="s">
        <v>1561</v>
      </c>
      <c r="D88" s="99" t="s">
        <v>1571</v>
      </c>
    </row>
    <row r="89" spans="1:4" x14ac:dyDescent="0.25">
      <c r="A89">
        <v>450</v>
      </c>
      <c r="D89"/>
    </row>
    <row r="90" spans="1:4" x14ac:dyDescent="0.25">
      <c r="A90">
        <v>446</v>
      </c>
    </row>
    <row r="91" spans="1:4" x14ac:dyDescent="0.25">
      <c r="A91">
        <v>411</v>
      </c>
    </row>
    <row r="92" spans="1:4" x14ac:dyDescent="0.25">
      <c r="A92" s="98">
        <v>338</v>
      </c>
    </row>
    <row r="95" spans="1:4" x14ac:dyDescent="0.25">
      <c r="A95" s="123" t="s">
        <v>1572</v>
      </c>
      <c r="D95" s="99" t="s">
        <v>1571</v>
      </c>
    </row>
    <row r="96" spans="1:4" x14ac:dyDescent="0.25">
      <c r="A96" s="110">
        <v>505</v>
      </c>
      <c r="D96">
        <v>408</v>
      </c>
    </row>
    <row r="97" spans="1:4" x14ac:dyDescent="0.25">
      <c r="A97" s="110">
        <v>474</v>
      </c>
      <c r="D97" s="98">
        <v>342</v>
      </c>
    </row>
    <row r="98" spans="1:4" x14ac:dyDescent="0.25">
      <c r="A98" s="110">
        <v>451</v>
      </c>
      <c r="D98"/>
    </row>
    <row r="99" spans="1:4" x14ac:dyDescent="0.25">
      <c r="A99" s="110">
        <v>445</v>
      </c>
      <c r="D99"/>
    </row>
    <row r="100" spans="1:4" x14ac:dyDescent="0.25">
      <c r="A100" s="110">
        <v>420</v>
      </c>
      <c r="D100"/>
    </row>
    <row r="101" spans="1:4" x14ac:dyDescent="0.25">
      <c r="A101" s="110">
        <v>404</v>
      </c>
      <c r="D101"/>
    </row>
    <row r="102" spans="1:4" x14ac:dyDescent="0.25">
      <c r="A102" s="98">
        <v>334</v>
      </c>
      <c r="D102"/>
    </row>
    <row r="103" spans="1:4" x14ac:dyDescent="0.25">
      <c r="A103" s="98"/>
      <c r="D103"/>
    </row>
    <row r="104" spans="1:4" x14ac:dyDescent="0.25">
      <c r="A104" s="98"/>
      <c r="D104"/>
    </row>
    <row r="105" spans="1:4" x14ac:dyDescent="0.25">
      <c r="A105" s="98"/>
      <c r="D105"/>
    </row>
    <row r="106" spans="1:4" x14ac:dyDescent="0.25">
      <c r="A106" s="98"/>
      <c r="D106"/>
    </row>
    <row r="107" spans="1:4" x14ac:dyDescent="0.25">
      <c r="A107" s="98"/>
      <c r="D107"/>
    </row>
    <row r="108" spans="1:4" x14ac:dyDescent="0.25">
      <c r="A108" s="98"/>
      <c r="D108"/>
    </row>
    <row r="109" spans="1:4" x14ac:dyDescent="0.25">
      <c r="A109" s="98"/>
      <c r="D109"/>
    </row>
    <row r="110" spans="1:4" x14ac:dyDescent="0.25">
      <c r="A110" s="98"/>
      <c r="D110"/>
    </row>
    <row r="111" spans="1:4" x14ac:dyDescent="0.25">
      <c r="A111" s="98"/>
      <c r="D111"/>
    </row>
    <row r="112" spans="1:4" x14ac:dyDescent="0.25">
      <c r="A112" s="98"/>
      <c r="D112"/>
    </row>
    <row r="113" spans="1:4" x14ac:dyDescent="0.25">
      <c r="A113" s="98"/>
      <c r="D113"/>
    </row>
    <row r="116" spans="1:4" x14ac:dyDescent="0.25">
      <c r="A116" s="123" t="s">
        <v>1549</v>
      </c>
    </row>
    <row r="117" spans="1:4" x14ac:dyDescent="0.25">
      <c r="A117" s="139">
        <v>509</v>
      </c>
    </row>
    <row r="118" spans="1:4" x14ac:dyDescent="0.25">
      <c r="A118" s="110">
        <v>503</v>
      </c>
    </row>
    <row r="119" spans="1:4" x14ac:dyDescent="0.25">
      <c r="A119" s="110">
        <v>500</v>
      </c>
    </row>
    <row r="120" spans="1:4" x14ac:dyDescent="0.25">
      <c r="A120" s="110">
        <v>479</v>
      </c>
    </row>
    <row r="121" spans="1:4" x14ac:dyDescent="0.25">
      <c r="A121" s="110">
        <v>479</v>
      </c>
    </row>
    <row r="122" spans="1:4" x14ac:dyDescent="0.25">
      <c r="A122" s="110">
        <v>474</v>
      </c>
    </row>
    <row r="123" spans="1:4" x14ac:dyDescent="0.25">
      <c r="A123" s="110">
        <v>454</v>
      </c>
    </row>
    <row r="124" spans="1:4" x14ac:dyDescent="0.25">
      <c r="A124" s="110">
        <v>442</v>
      </c>
    </row>
    <row r="125" spans="1:4" x14ac:dyDescent="0.25">
      <c r="A125" s="110">
        <v>442</v>
      </c>
    </row>
    <row r="126" spans="1:4" x14ac:dyDescent="0.25">
      <c r="A126" s="110">
        <v>413</v>
      </c>
    </row>
    <row r="127" spans="1:4" x14ac:dyDescent="0.25">
      <c r="A127" s="110">
        <v>405</v>
      </c>
    </row>
    <row r="128" spans="1:4" x14ac:dyDescent="0.25">
      <c r="A128" s="110">
        <v>383</v>
      </c>
    </row>
    <row r="129" spans="1:2" x14ac:dyDescent="0.25">
      <c r="A129" s="98">
        <v>378</v>
      </c>
    </row>
    <row r="130" spans="1:2" x14ac:dyDescent="0.25">
      <c r="A130" s="98">
        <v>362</v>
      </c>
    </row>
    <row r="131" spans="1:2" x14ac:dyDescent="0.25">
      <c r="A131" s="98">
        <v>349</v>
      </c>
    </row>
    <row r="132" spans="1:2" x14ac:dyDescent="0.25">
      <c r="A132" s="98">
        <v>348</v>
      </c>
    </row>
    <row r="133" spans="1:2" x14ac:dyDescent="0.25">
      <c r="A133" s="98">
        <v>342</v>
      </c>
    </row>
    <row r="134" spans="1:2" x14ac:dyDescent="0.25">
      <c r="A134" s="98">
        <v>319</v>
      </c>
    </row>
    <row r="135" spans="1:2" x14ac:dyDescent="0.25">
      <c r="A135" s="98">
        <v>311</v>
      </c>
    </row>
    <row r="136" spans="1:2" x14ac:dyDescent="0.25">
      <c r="A136" s="98">
        <v>265</v>
      </c>
    </row>
    <row r="139" spans="1:2" x14ac:dyDescent="0.25">
      <c r="A139" s="123" t="s">
        <v>1548</v>
      </c>
      <c r="B139" s="123"/>
    </row>
    <row r="140" spans="1:2" x14ac:dyDescent="0.25">
      <c r="A140" s="110">
        <v>513</v>
      </c>
    </row>
    <row r="141" spans="1:2" x14ac:dyDescent="0.25">
      <c r="A141" s="110">
        <v>505</v>
      </c>
    </row>
    <row r="142" spans="1:2" x14ac:dyDescent="0.25">
      <c r="A142" s="110">
        <v>503</v>
      </c>
    </row>
    <row r="143" spans="1:2" x14ac:dyDescent="0.25">
      <c r="A143" s="110">
        <v>500</v>
      </c>
    </row>
    <row r="144" spans="1:2" x14ac:dyDescent="0.25">
      <c r="A144" s="110">
        <v>489</v>
      </c>
    </row>
    <row r="145" spans="1:1" x14ac:dyDescent="0.25">
      <c r="A145" s="110">
        <v>487</v>
      </c>
    </row>
    <row r="146" spans="1:1" x14ac:dyDescent="0.25">
      <c r="A146" s="110">
        <v>469</v>
      </c>
    </row>
    <row r="147" spans="1:1" x14ac:dyDescent="0.25">
      <c r="A147" s="110">
        <v>415</v>
      </c>
    </row>
    <row r="148" spans="1:1" x14ac:dyDescent="0.25">
      <c r="A148" s="110">
        <v>414</v>
      </c>
    </row>
    <row r="149" spans="1:1" x14ac:dyDescent="0.25">
      <c r="A149" s="110">
        <v>408</v>
      </c>
    </row>
    <row r="150" spans="1:1" x14ac:dyDescent="0.25">
      <c r="A150" s="110">
        <v>407</v>
      </c>
    </row>
    <row r="151" spans="1:1" x14ac:dyDescent="0.25">
      <c r="A151" s="98">
        <v>389</v>
      </c>
    </row>
    <row r="152" spans="1:1" x14ac:dyDescent="0.25">
      <c r="A152" s="98">
        <v>382</v>
      </c>
    </row>
    <row r="153" spans="1:1" x14ac:dyDescent="0.25">
      <c r="A153" s="98">
        <v>368</v>
      </c>
    </row>
    <row r="154" spans="1:1" x14ac:dyDescent="0.25">
      <c r="A154" s="98">
        <v>368</v>
      </c>
    </row>
    <row r="155" spans="1:1" x14ac:dyDescent="0.25">
      <c r="A155" s="98">
        <v>342</v>
      </c>
    </row>
    <row r="156" spans="1:1" x14ac:dyDescent="0.25">
      <c r="A156" s="98">
        <v>291</v>
      </c>
    </row>
    <row r="157" spans="1:1" x14ac:dyDescent="0.25">
      <c r="A157"/>
    </row>
    <row r="158" spans="1:1" x14ac:dyDescent="0.25">
      <c r="A158"/>
    </row>
    <row r="159" spans="1:1" x14ac:dyDescent="0.25">
      <c r="A159"/>
    </row>
    <row r="161" spans="1:1" x14ac:dyDescent="0.25">
      <c r="A161" s="123" t="s">
        <v>1555</v>
      </c>
    </row>
    <row r="162" spans="1:1" x14ac:dyDescent="0.25">
      <c r="A162" s="110">
        <v>469</v>
      </c>
    </row>
    <row r="163" spans="1:1" x14ac:dyDescent="0.25">
      <c r="A163" s="110">
        <v>464</v>
      </c>
    </row>
    <row r="164" spans="1:1" x14ac:dyDescent="0.25">
      <c r="A164" s="110">
        <v>455</v>
      </c>
    </row>
    <row r="165" spans="1:1" x14ac:dyDescent="0.25">
      <c r="A165" s="110">
        <v>438</v>
      </c>
    </row>
    <row r="166" spans="1:1" x14ac:dyDescent="0.25">
      <c r="A166" s="110">
        <v>420</v>
      </c>
    </row>
    <row r="167" spans="1:1" x14ac:dyDescent="0.25">
      <c r="A167" s="98">
        <v>370</v>
      </c>
    </row>
    <row r="168" spans="1:1" x14ac:dyDescent="0.25">
      <c r="A168" s="98">
        <v>344</v>
      </c>
    </row>
    <row r="169" spans="1:1" x14ac:dyDescent="0.25">
      <c r="A169" s="98">
        <v>290</v>
      </c>
    </row>
    <row r="170" spans="1:1" x14ac:dyDescent="0.25">
      <c r="A170" s="98">
        <v>226</v>
      </c>
    </row>
    <row r="171" spans="1:1" x14ac:dyDescent="0.25">
      <c r="A171" s="98">
        <v>149</v>
      </c>
    </row>
    <row r="177" spans="1:4" x14ac:dyDescent="0.25">
      <c r="A177" s="123" t="s">
        <v>1556</v>
      </c>
    </row>
    <row r="178" spans="1:4" x14ac:dyDescent="0.25">
      <c r="A178">
        <v>523</v>
      </c>
    </row>
    <row r="179" spans="1:4" x14ac:dyDescent="0.25">
      <c r="A179">
        <v>509</v>
      </c>
    </row>
    <row r="180" spans="1:4" x14ac:dyDescent="0.25">
      <c r="A180" s="110">
        <v>407</v>
      </c>
    </row>
    <row r="181" spans="1:4" x14ac:dyDescent="0.25">
      <c r="A181" s="110">
        <v>385</v>
      </c>
    </row>
    <row r="182" spans="1:4" x14ac:dyDescent="0.25">
      <c r="A182" s="98">
        <v>349</v>
      </c>
    </row>
    <row r="183" spans="1:4" x14ac:dyDescent="0.25">
      <c r="A183" s="98">
        <v>308</v>
      </c>
    </row>
    <row r="184" spans="1:4" x14ac:dyDescent="0.25">
      <c r="A184" s="98">
        <v>269</v>
      </c>
    </row>
    <row r="185" spans="1:4" x14ac:dyDescent="0.25">
      <c r="A185" s="98">
        <v>262</v>
      </c>
    </row>
    <row r="186" spans="1:4" x14ac:dyDescent="0.25">
      <c r="A186" s="98"/>
    </row>
    <row r="190" spans="1:4" x14ac:dyDescent="0.25">
      <c r="A190" s="123" t="s">
        <v>1562</v>
      </c>
      <c r="D190" s="99" t="s">
        <v>1571</v>
      </c>
    </row>
    <row r="191" spans="1:4" x14ac:dyDescent="0.25">
      <c r="A191"/>
      <c r="D191">
        <v>545</v>
      </c>
    </row>
    <row r="194" spans="1:1" x14ac:dyDescent="0.25">
      <c r="A194" s="123" t="s">
        <v>1573</v>
      </c>
    </row>
    <row r="195" spans="1:1" x14ac:dyDescent="0.25">
      <c r="A195"/>
    </row>
    <row r="198" spans="1:1" x14ac:dyDescent="0.25">
      <c r="A198" s="123" t="s">
        <v>1550</v>
      </c>
    </row>
    <row r="199" spans="1:1" x14ac:dyDescent="0.25">
      <c r="A199">
        <v>556</v>
      </c>
    </row>
    <row r="200" spans="1:1" x14ac:dyDescent="0.25">
      <c r="A200">
        <v>545</v>
      </c>
    </row>
    <row r="201" spans="1:1" x14ac:dyDescent="0.25">
      <c r="A201" s="110">
        <v>539</v>
      </c>
    </row>
    <row r="202" spans="1:1" x14ac:dyDescent="0.25">
      <c r="A202" s="98"/>
    </row>
    <row r="204" spans="1:1" x14ac:dyDescent="0.25">
      <c r="A204" s="123" t="s">
        <v>1551</v>
      </c>
    </row>
    <row r="205" spans="1:1" x14ac:dyDescent="0.25">
      <c r="A205">
        <v>552</v>
      </c>
    </row>
    <row r="206" spans="1:1" x14ac:dyDescent="0.25">
      <c r="A206">
        <v>524</v>
      </c>
    </row>
    <row r="207" spans="1:1" x14ac:dyDescent="0.25">
      <c r="A207">
        <v>520</v>
      </c>
    </row>
    <row r="208" spans="1:1" x14ac:dyDescent="0.25">
      <c r="A208" s="98">
        <v>393</v>
      </c>
    </row>
    <row r="214" spans="1:1" x14ac:dyDescent="0.25">
      <c r="A214" s="123" t="s">
        <v>1557</v>
      </c>
    </row>
    <row r="215" spans="1:1" x14ac:dyDescent="0.25">
      <c r="A215">
        <v>568</v>
      </c>
    </row>
    <row r="216" spans="1:1" x14ac:dyDescent="0.25">
      <c r="A216">
        <v>562</v>
      </c>
    </row>
    <row r="217" spans="1:1" x14ac:dyDescent="0.25">
      <c r="A217">
        <v>559</v>
      </c>
    </row>
    <row r="218" spans="1:1" x14ac:dyDescent="0.25">
      <c r="A218">
        <v>550</v>
      </c>
    </row>
    <row r="219" spans="1:1" x14ac:dyDescent="0.25">
      <c r="A219">
        <v>523</v>
      </c>
    </row>
    <row r="220" spans="1:1" x14ac:dyDescent="0.25">
      <c r="A220">
        <v>513</v>
      </c>
    </row>
    <row r="221" spans="1:1" x14ac:dyDescent="0.25">
      <c r="A221" s="98">
        <v>506</v>
      </c>
    </row>
    <row r="222" spans="1:1" x14ac:dyDescent="0.25">
      <c r="A222" s="98">
        <v>504</v>
      </c>
    </row>
    <row r="223" spans="1:1" x14ac:dyDescent="0.25">
      <c r="A223"/>
    </row>
    <row r="226" spans="1:4" x14ac:dyDescent="0.25">
      <c r="A226" s="123" t="s">
        <v>1558</v>
      </c>
    </row>
    <row r="227" spans="1:4" x14ac:dyDescent="0.25">
      <c r="A227">
        <v>564</v>
      </c>
    </row>
    <row r="228" spans="1:4" x14ac:dyDescent="0.25">
      <c r="A228">
        <v>539</v>
      </c>
    </row>
    <row r="229" spans="1:4" x14ac:dyDescent="0.25">
      <c r="A229">
        <v>528</v>
      </c>
    </row>
    <row r="230" spans="1:4" x14ac:dyDescent="0.25">
      <c r="A230"/>
    </row>
    <row r="234" spans="1:4" x14ac:dyDescent="0.25">
      <c r="A234" s="123" t="s">
        <v>1565</v>
      </c>
      <c r="D234" s="99" t="s">
        <v>1571</v>
      </c>
    </row>
    <row r="235" spans="1:4" x14ac:dyDescent="0.25">
      <c r="A235"/>
      <c r="D235">
        <v>484</v>
      </c>
    </row>
    <row r="237" spans="1:4" x14ac:dyDescent="0.25">
      <c r="A237" s="123" t="s">
        <v>1566</v>
      </c>
      <c r="D237" s="99" t="s">
        <v>1571</v>
      </c>
    </row>
    <row r="238" spans="1:4" x14ac:dyDescent="0.25">
      <c r="A238"/>
      <c r="D238"/>
    </row>
    <row r="240" spans="1:4" x14ac:dyDescent="0.25">
      <c r="A240" s="123" t="s">
        <v>1567</v>
      </c>
    </row>
    <row r="241" spans="1:1" x14ac:dyDescent="0.25">
      <c r="A241">
        <v>484</v>
      </c>
    </row>
    <row r="242" spans="1:1" x14ac:dyDescent="0.25">
      <c r="A242">
        <v>442</v>
      </c>
    </row>
    <row r="243" spans="1:1" x14ac:dyDescent="0.25">
      <c r="A243">
        <v>433</v>
      </c>
    </row>
    <row r="244" spans="1:1" x14ac:dyDescent="0.25">
      <c r="A244" s="98">
        <v>375</v>
      </c>
    </row>
    <row r="246" spans="1:1" x14ac:dyDescent="0.25">
      <c r="A246" s="123" t="s">
        <v>1568</v>
      </c>
    </row>
    <row r="247" spans="1:1" x14ac:dyDescent="0.25">
      <c r="A247" s="110">
        <v>453</v>
      </c>
    </row>
    <row r="248" spans="1:1" x14ac:dyDescent="0.25">
      <c r="A248" s="98"/>
    </row>
    <row r="252" spans="1:1" x14ac:dyDescent="0.25">
      <c r="A252" s="123" t="s">
        <v>1569</v>
      </c>
    </row>
    <row r="253" spans="1:1" x14ac:dyDescent="0.25">
      <c r="A253">
        <v>434</v>
      </c>
    </row>
    <row r="258" spans="1:1" x14ac:dyDescent="0.25">
      <c r="A258" s="123" t="s">
        <v>1570</v>
      </c>
    </row>
    <row r="259" spans="1:1" x14ac:dyDescent="0.25">
      <c r="A259">
        <v>439</v>
      </c>
    </row>
    <row r="260" spans="1:1" x14ac:dyDescent="0.25">
      <c r="A260" s="98"/>
    </row>
    <row r="261" spans="1:1" x14ac:dyDescent="0.25">
      <c r="A261" s="98"/>
    </row>
    <row r="263" spans="1:1" x14ac:dyDescent="0.25">
      <c r="A263" s="123" t="s">
        <v>1574</v>
      </c>
    </row>
    <row r="264" spans="1:1" x14ac:dyDescent="0.25">
      <c r="A264" s="98">
        <v>263</v>
      </c>
    </row>
    <row r="266" spans="1:1" x14ac:dyDescent="0.25">
      <c r="A266" s="123" t="s">
        <v>1552</v>
      </c>
    </row>
    <row r="267" spans="1:1" x14ac:dyDescent="0.25">
      <c r="A267">
        <v>463</v>
      </c>
    </row>
    <row r="268" spans="1:1" x14ac:dyDescent="0.25">
      <c r="A268">
        <v>434</v>
      </c>
    </row>
    <row r="269" spans="1:1" x14ac:dyDescent="0.25">
      <c r="A269"/>
    </row>
    <row r="272" spans="1:1" x14ac:dyDescent="0.25">
      <c r="A272" s="99" t="s">
        <v>1559</v>
      </c>
    </row>
    <row r="273" spans="1:1" x14ac:dyDescent="0.25">
      <c r="A273">
        <v>445</v>
      </c>
    </row>
    <row r="274" spans="1:1" x14ac:dyDescent="0.25">
      <c r="A274" s="98">
        <v>328</v>
      </c>
    </row>
    <row r="275" spans="1:1" x14ac:dyDescent="0.25">
      <c r="A275" s="98">
        <v>305</v>
      </c>
    </row>
    <row r="276" spans="1:1" x14ac:dyDescent="0.25">
      <c r="A276" s="98">
        <v>282</v>
      </c>
    </row>
    <row r="277" spans="1:1" x14ac:dyDescent="0.25">
      <c r="A277" s="98">
        <v>190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AC78-1F87-45A6-B6BD-F238868A954D}">
  <dimension ref="A1:F517"/>
  <sheetViews>
    <sheetView topLeftCell="A64" workbookViewId="0">
      <selection activeCell="J122" sqref="J122"/>
    </sheetView>
  </sheetViews>
  <sheetFormatPr defaultRowHeight="15" x14ac:dyDescent="0.25"/>
  <cols>
    <col min="1" max="6" width="9.140625" style="118"/>
    <col min="7" max="16384" width="9.140625" style="99"/>
  </cols>
  <sheetData>
    <row r="1" spans="1:1" s="118" customFormat="1" x14ac:dyDescent="0.25">
      <c r="A1" s="117" t="s">
        <v>1471</v>
      </c>
    </row>
    <row r="2" spans="1:1" s="118" customFormat="1" x14ac:dyDescent="0.25">
      <c r="A2" s="117"/>
    </row>
    <row r="4" spans="1:1" s="118" customFormat="1" x14ac:dyDescent="0.25">
      <c r="A4" s="118" t="s">
        <v>1474</v>
      </c>
    </row>
    <row r="5" spans="1:1" s="118" customFormat="1" x14ac:dyDescent="0.25">
      <c r="A5" s="110">
        <v>574</v>
      </c>
    </row>
    <row r="6" spans="1:1" s="118" customFormat="1" x14ac:dyDescent="0.25">
      <c r="A6" s="110">
        <v>573</v>
      </c>
    </row>
    <row r="7" spans="1:1" s="118" customFormat="1" x14ac:dyDescent="0.25">
      <c r="A7" s="110">
        <v>565</v>
      </c>
    </row>
    <row r="8" spans="1:1" s="118" customFormat="1" x14ac:dyDescent="0.25">
      <c r="A8" s="110">
        <v>557</v>
      </c>
    </row>
    <row r="9" spans="1:1" s="118" customFormat="1" x14ac:dyDescent="0.25">
      <c r="A9" s="110">
        <v>555</v>
      </c>
    </row>
    <row r="10" spans="1:1" s="118" customFormat="1" x14ac:dyDescent="0.25">
      <c r="A10" s="110">
        <v>553</v>
      </c>
    </row>
    <row r="11" spans="1:1" s="118" customFormat="1" x14ac:dyDescent="0.25">
      <c r="A11" s="110">
        <v>549</v>
      </c>
    </row>
    <row r="12" spans="1:1" s="118" customFormat="1" x14ac:dyDescent="0.25">
      <c r="A12" s="110">
        <v>547</v>
      </c>
    </row>
    <row r="13" spans="1:1" s="118" customFormat="1" x14ac:dyDescent="0.25">
      <c r="A13" s="110">
        <v>547</v>
      </c>
    </row>
    <row r="14" spans="1:1" s="118" customFormat="1" x14ac:dyDescent="0.25">
      <c r="A14" s="110">
        <v>546</v>
      </c>
    </row>
    <row r="15" spans="1:1" s="118" customFormat="1" x14ac:dyDescent="0.25">
      <c r="A15" s="110">
        <v>544</v>
      </c>
    </row>
    <row r="16" spans="1:1" s="118" customFormat="1" x14ac:dyDescent="0.25">
      <c r="A16" s="110">
        <v>543</v>
      </c>
    </row>
    <row r="17" spans="1:1" s="118" customFormat="1" x14ac:dyDescent="0.25">
      <c r="A17" s="110">
        <v>543</v>
      </c>
    </row>
    <row r="18" spans="1:1" s="118" customFormat="1" x14ac:dyDescent="0.25">
      <c r="A18" s="110">
        <v>540</v>
      </c>
    </row>
    <row r="19" spans="1:1" s="118" customFormat="1" x14ac:dyDescent="0.25">
      <c r="A19" s="110">
        <v>539</v>
      </c>
    </row>
    <row r="20" spans="1:1" s="118" customFormat="1" x14ac:dyDescent="0.25">
      <c r="A20" s="110">
        <v>538</v>
      </c>
    </row>
    <row r="21" spans="1:1" s="118" customFormat="1" x14ac:dyDescent="0.25">
      <c r="A21" s="110">
        <v>537</v>
      </c>
    </row>
    <row r="22" spans="1:1" s="118" customFormat="1" x14ac:dyDescent="0.25">
      <c r="A22" s="110">
        <v>535</v>
      </c>
    </row>
    <row r="23" spans="1:1" s="118" customFormat="1" x14ac:dyDescent="0.25">
      <c r="A23" s="110">
        <v>532</v>
      </c>
    </row>
    <row r="24" spans="1:1" s="118" customFormat="1" x14ac:dyDescent="0.25">
      <c r="A24" s="110">
        <v>531</v>
      </c>
    </row>
    <row r="25" spans="1:1" s="118" customFormat="1" x14ac:dyDescent="0.25">
      <c r="A25" s="110">
        <v>528</v>
      </c>
    </row>
    <row r="26" spans="1:1" s="118" customFormat="1" x14ac:dyDescent="0.25">
      <c r="A26" s="110">
        <v>526</v>
      </c>
    </row>
    <row r="27" spans="1:1" s="118" customFormat="1" x14ac:dyDescent="0.25">
      <c r="A27" s="110">
        <v>524</v>
      </c>
    </row>
    <row r="28" spans="1:1" s="118" customFormat="1" x14ac:dyDescent="0.25">
      <c r="A28" s="110">
        <v>524</v>
      </c>
    </row>
    <row r="29" spans="1:1" s="118" customFormat="1" x14ac:dyDescent="0.25">
      <c r="A29" s="110">
        <v>524</v>
      </c>
    </row>
    <row r="30" spans="1:1" s="118" customFormat="1" x14ac:dyDescent="0.25">
      <c r="A30" s="110">
        <v>522</v>
      </c>
    </row>
    <row r="31" spans="1:1" s="118" customFormat="1" x14ac:dyDescent="0.25">
      <c r="A31" s="110">
        <v>518</v>
      </c>
    </row>
    <row r="32" spans="1:1" s="118" customFormat="1" x14ac:dyDescent="0.25">
      <c r="A32" s="110">
        <v>513</v>
      </c>
    </row>
    <row r="33" spans="1:1" s="118" customFormat="1" x14ac:dyDescent="0.25">
      <c r="A33" s="110">
        <v>512</v>
      </c>
    </row>
    <row r="34" spans="1:1" s="118" customFormat="1" x14ac:dyDescent="0.25">
      <c r="A34" s="110">
        <v>510</v>
      </c>
    </row>
    <row r="35" spans="1:1" s="118" customFormat="1" x14ac:dyDescent="0.25">
      <c r="A35" s="110">
        <v>508</v>
      </c>
    </row>
    <row r="36" spans="1:1" s="118" customFormat="1" x14ac:dyDescent="0.25">
      <c r="A36" s="110">
        <v>502</v>
      </c>
    </row>
    <row r="37" spans="1:1" s="118" customFormat="1" x14ac:dyDescent="0.25">
      <c r="A37" s="110">
        <v>499</v>
      </c>
    </row>
    <row r="38" spans="1:1" s="118" customFormat="1" x14ac:dyDescent="0.25">
      <c r="A38" s="110">
        <v>495</v>
      </c>
    </row>
    <row r="39" spans="1:1" s="118" customFormat="1" x14ac:dyDescent="0.25">
      <c r="A39" s="110">
        <v>492</v>
      </c>
    </row>
    <row r="40" spans="1:1" s="118" customFormat="1" x14ac:dyDescent="0.25">
      <c r="A40" s="110">
        <v>491</v>
      </c>
    </row>
    <row r="41" spans="1:1" s="118" customFormat="1" x14ac:dyDescent="0.25">
      <c r="A41" s="110">
        <v>490</v>
      </c>
    </row>
    <row r="42" spans="1:1" s="118" customFormat="1" x14ac:dyDescent="0.25">
      <c r="A42" s="110">
        <v>487</v>
      </c>
    </row>
    <row r="43" spans="1:1" s="118" customFormat="1" x14ac:dyDescent="0.25">
      <c r="A43" s="110">
        <v>482</v>
      </c>
    </row>
    <row r="44" spans="1:1" s="118" customFormat="1" x14ac:dyDescent="0.25">
      <c r="A44" s="110">
        <v>481</v>
      </c>
    </row>
    <row r="45" spans="1:1" s="118" customFormat="1" x14ac:dyDescent="0.25">
      <c r="A45" s="98">
        <v>468</v>
      </c>
    </row>
    <row r="46" spans="1:1" s="118" customFormat="1" x14ac:dyDescent="0.25">
      <c r="A46" s="98">
        <v>463</v>
      </c>
    </row>
    <row r="47" spans="1:1" s="118" customFormat="1" x14ac:dyDescent="0.25">
      <c r="A47" s="98">
        <v>461</v>
      </c>
    </row>
    <row r="48" spans="1:1" s="118" customFormat="1" x14ac:dyDescent="0.25">
      <c r="A48" s="98">
        <v>458</v>
      </c>
    </row>
    <row r="49" spans="1:1" s="118" customFormat="1" x14ac:dyDescent="0.25">
      <c r="A49" s="98">
        <v>451</v>
      </c>
    </row>
    <row r="50" spans="1:1" s="118" customFormat="1" x14ac:dyDescent="0.25">
      <c r="A50" s="98">
        <v>445</v>
      </c>
    </row>
    <row r="51" spans="1:1" s="118" customFormat="1" x14ac:dyDescent="0.25">
      <c r="A51" s="98">
        <v>434</v>
      </c>
    </row>
    <row r="52" spans="1:1" s="118" customFormat="1" x14ac:dyDescent="0.25">
      <c r="A52" s="98">
        <v>433</v>
      </c>
    </row>
    <row r="53" spans="1:1" s="118" customFormat="1" x14ac:dyDescent="0.25">
      <c r="A53" s="98">
        <v>412</v>
      </c>
    </row>
    <row r="54" spans="1:1" s="118" customFormat="1" x14ac:dyDescent="0.25">
      <c r="A54" s="98">
        <v>347</v>
      </c>
    </row>
    <row r="55" spans="1:1" s="118" customFormat="1" x14ac:dyDescent="0.25">
      <c r="A55" s="98">
        <v>253</v>
      </c>
    </row>
    <row r="58" spans="1:1" s="118" customFormat="1" x14ac:dyDescent="0.25">
      <c r="A58" s="118" t="s">
        <v>1473</v>
      </c>
    </row>
    <row r="59" spans="1:1" s="118" customFormat="1" x14ac:dyDescent="0.25">
      <c r="A59" s="110">
        <v>546</v>
      </c>
    </row>
    <row r="60" spans="1:1" s="118" customFormat="1" x14ac:dyDescent="0.25">
      <c r="A60" s="110">
        <v>544</v>
      </c>
    </row>
    <row r="61" spans="1:1" s="118" customFormat="1" x14ac:dyDescent="0.25">
      <c r="A61" s="110">
        <v>544</v>
      </c>
    </row>
    <row r="62" spans="1:1" s="118" customFormat="1" x14ac:dyDescent="0.25">
      <c r="A62" s="110">
        <v>542</v>
      </c>
    </row>
    <row r="63" spans="1:1" s="118" customFormat="1" x14ac:dyDescent="0.25">
      <c r="A63" s="110">
        <v>536</v>
      </c>
    </row>
    <row r="64" spans="1:1" s="118" customFormat="1" x14ac:dyDescent="0.25">
      <c r="A64" s="110">
        <v>530</v>
      </c>
    </row>
    <row r="65" spans="1:1" s="118" customFormat="1" x14ac:dyDescent="0.25">
      <c r="A65" s="110">
        <v>527</v>
      </c>
    </row>
    <row r="66" spans="1:1" s="118" customFormat="1" x14ac:dyDescent="0.25">
      <c r="A66" s="110">
        <v>522</v>
      </c>
    </row>
    <row r="67" spans="1:1" s="118" customFormat="1" x14ac:dyDescent="0.25">
      <c r="A67" s="110">
        <v>511</v>
      </c>
    </row>
    <row r="68" spans="1:1" s="118" customFormat="1" x14ac:dyDescent="0.25">
      <c r="A68" s="110">
        <v>509</v>
      </c>
    </row>
    <row r="69" spans="1:1" s="118" customFormat="1" x14ac:dyDescent="0.25">
      <c r="A69" s="110">
        <v>507</v>
      </c>
    </row>
    <row r="70" spans="1:1" s="118" customFormat="1" x14ac:dyDescent="0.25">
      <c r="A70" s="110">
        <v>504</v>
      </c>
    </row>
    <row r="71" spans="1:1" s="118" customFormat="1" x14ac:dyDescent="0.25">
      <c r="A71" s="110">
        <v>499</v>
      </c>
    </row>
    <row r="72" spans="1:1" s="118" customFormat="1" x14ac:dyDescent="0.25">
      <c r="A72" s="110">
        <v>499</v>
      </c>
    </row>
    <row r="73" spans="1:1" s="118" customFormat="1" x14ac:dyDescent="0.25">
      <c r="A73" s="110">
        <v>485</v>
      </c>
    </row>
    <row r="74" spans="1:1" s="118" customFormat="1" x14ac:dyDescent="0.25">
      <c r="A74" s="110">
        <v>479</v>
      </c>
    </row>
    <row r="75" spans="1:1" s="118" customFormat="1" x14ac:dyDescent="0.25">
      <c r="A75" s="110">
        <v>475</v>
      </c>
    </row>
    <row r="76" spans="1:1" s="118" customFormat="1" x14ac:dyDescent="0.25">
      <c r="A76" s="110">
        <v>464</v>
      </c>
    </row>
    <row r="77" spans="1:1" s="118" customFormat="1" x14ac:dyDescent="0.25">
      <c r="A77" s="110">
        <v>454</v>
      </c>
    </row>
    <row r="78" spans="1:1" s="118" customFormat="1" x14ac:dyDescent="0.25">
      <c r="A78" s="98">
        <v>440</v>
      </c>
    </row>
    <row r="79" spans="1:1" s="118" customFormat="1" x14ac:dyDescent="0.25">
      <c r="A79" s="98">
        <v>431</v>
      </c>
    </row>
    <row r="80" spans="1:1" s="118" customFormat="1" x14ac:dyDescent="0.25">
      <c r="A80" s="98">
        <v>417</v>
      </c>
    </row>
    <row r="82" spans="1:5" s="118" customFormat="1" x14ac:dyDescent="0.25">
      <c r="A82" s="118" t="s">
        <v>1421</v>
      </c>
      <c r="D82" s="118" t="s">
        <v>1472</v>
      </c>
      <c r="E82" s="118" t="s">
        <v>1448</v>
      </c>
    </row>
    <row r="83" spans="1:5" s="118" customFormat="1" x14ac:dyDescent="0.25">
      <c r="A83" s="110">
        <v>557</v>
      </c>
      <c r="D83" s="110">
        <v>547</v>
      </c>
    </row>
    <row r="84" spans="1:5" s="118" customFormat="1" x14ac:dyDescent="0.25">
      <c r="A84" s="110">
        <v>546</v>
      </c>
      <c r="D84" s="98">
        <v>531</v>
      </c>
    </row>
    <row r="85" spans="1:5" s="118" customFormat="1" x14ac:dyDescent="0.25">
      <c r="A85" s="110">
        <v>540</v>
      </c>
      <c r="D85" s="98">
        <v>524</v>
      </c>
    </row>
    <row r="86" spans="1:5" s="118" customFormat="1" x14ac:dyDescent="0.25">
      <c r="A86" s="110">
        <v>539</v>
      </c>
      <c r="D86" s="110"/>
    </row>
    <row r="87" spans="1:5" s="118" customFormat="1" x14ac:dyDescent="0.25">
      <c r="A87" s="110">
        <v>524</v>
      </c>
      <c r="D87" s="110"/>
    </row>
    <row r="88" spans="1:5" s="118" customFormat="1" x14ac:dyDescent="0.25">
      <c r="A88" s="110">
        <v>512</v>
      </c>
      <c r="D88" s="110"/>
    </row>
    <row r="89" spans="1:5" x14ac:dyDescent="0.25">
      <c r="A89" s="110">
        <v>508</v>
      </c>
      <c r="D89" s="110"/>
    </row>
    <row r="90" spans="1:5" x14ac:dyDescent="0.25">
      <c r="A90" s="110">
        <v>502</v>
      </c>
      <c r="D90" s="110"/>
    </row>
    <row r="91" spans="1:5" x14ac:dyDescent="0.25">
      <c r="A91" s="110">
        <v>482</v>
      </c>
      <c r="D91" s="110"/>
    </row>
    <row r="92" spans="1:5" x14ac:dyDescent="0.25">
      <c r="A92" s="110">
        <v>468</v>
      </c>
      <c r="D92" s="110"/>
      <c r="E92" s="93"/>
    </row>
    <row r="93" spans="1:5" x14ac:dyDescent="0.25">
      <c r="A93" s="110">
        <v>463</v>
      </c>
      <c r="D93" s="110"/>
      <c r="E93" s="93"/>
    </row>
    <row r="94" spans="1:5" x14ac:dyDescent="0.25">
      <c r="A94" s="98">
        <v>445</v>
      </c>
      <c r="D94" s="110"/>
      <c r="E94" s="93"/>
    </row>
    <row r="95" spans="1:5" x14ac:dyDescent="0.25">
      <c r="A95" s="98">
        <v>347</v>
      </c>
      <c r="D95" s="110"/>
      <c r="E95" s="93"/>
    </row>
    <row r="96" spans="1:5" x14ac:dyDescent="0.25">
      <c r="A96" s="98">
        <v>253</v>
      </c>
      <c r="D96" s="110"/>
      <c r="E96" s="93"/>
    </row>
    <row r="97" spans="1:5" x14ac:dyDescent="0.25">
      <c r="A97" s="93"/>
      <c r="D97" s="110"/>
      <c r="E97" s="93"/>
    </row>
    <row r="98" spans="1:5" x14ac:dyDescent="0.25">
      <c r="A98" s="93"/>
      <c r="D98" s="98"/>
      <c r="E98" s="93"/>
    </row>
    <row r="99" spans="1:5" x14ac:dyDescent="0.25">
      <c r="A99" s="93"/>
      <c r="D99" s="98"/>
      <c r="E99" s="93"/>
    </row>
    <row r="100" spans="1:5" x14ac:dyDescent="0.25">
      <c r="A100" s="93"/>
    </row>
    <row r="102" spans="1:5" s="118" customFormat="1" x14ac:dyDescent="0.25">
      <c r="A102" s="118" t="s">
        <v>1420</v>
      </c>
      <c r="D102" s="118" t="s">
        <v>1472</v>
      </c>
      <c r="E102" s="118" t="s">
        <v>1448</v>
      </c>
    </row>
    <row r="103" spans="1:5" s="118" customFormat="1" x14ac:dyDescent="0.25">
      <c r="D103" s="110">
        <v>417</v>
      </c>
    </row>
    <row r="104" spans="1:5" s="118" customFormat="1" x14ac:dyDescent="0.25">
      <c r="D104" s="110"/>
    </row>
    <row r="105" spans="1:5" x14ac:dyDescent="0.25">
      <c r="D105" s="110"/>
    </row>
    <row r="106" spans="1:5" x14ac:dyDescent="0.25">
      <c r="D106" s="93"/>
      <c r="E106" s="93"/>
    </row>
    <row r="109" spans="1:5" s="118" customFormat="1" x14ac:dyDescent="0.25">
      <c r="A109" s="118" t="s">
        <v>1422</v>
      </c>
      <c r="D109" s="118" t="s">
        <v>1447</v>
      </c>
    </row>
    <row r="110" spans="1:5" s="118" customFormat="1" x14ac:dyDescent="0.25">
      <c r="A110" s="110">
        <v>555</v>
      </c>
    </row>
    <row r="111" spans="1:5" s="118" customFormat="1" x14ac:dyDescent="0.25">
      <c r="A111" s="110">
        <v>543</v>
      </c>
    </row>
    <row r="112" spans="1:5" s="118" customFormat="1" x14ac:dyDescent="0.25">
      <c r="A112" s="110">
        <v>528</v>
      </c>
    </row>
    <row r="113" spans="1:4" x14ac:dyDescent="0.25">
      <c r="A113" s="110">
        <v>522</v>
      </c>
    </row>
    <row r="114" spans="1:4" x14ac:dyDescent="0.25">
      <c r="A114" s="110">
        <v>495</v>
      </c>
    </row>
    <row r="115" spans="1:4" x14ac:dyDescent="0.25">
      <c r="A115" s="110">
        <v>490</v>
      </c>
    </row>
    <row r="116" spans="1:4" x14ac:dyDescent="0.25">
      <c r="A116" s="110">
        <v>487</v>
      </c>
    </row>
    <row r="117" spans="1:4" x14ac:dyDescent="0.25">
      <c r="A117" s="110">
        <v>451</v>
      </c>
    </row>
    <row r="118" spans="1:4" x14ac:dyDescent="0.25">
      <c r="A118" s="98">
        <v>434</v>
      </c>
    </row>
    <row r="121" spans="1:4" s="118" customFormat="1" x14ac:dyDescent="0.25">
      <c r="A121" s="118" t="s">
        <v>1423</v>
      </c>
      <c r="D121" s="118" t="s">
        <v>1447</v>
      </c>
    </row>
    <row r="122" spans="1:4" s="118" customFormat="1" x14ac:dyDescent="0.25">
      <c r="A122" s="110">
        <v>504</v>
      </c>
    </row>
    <row r="123" spans="1:4" s="118" customFormat="1" x14ac:dyDescent="0.25">
      <c r="A123" s="110">
        <v>475</v>
      </c>
    </row>
    <row r="124" spans="1:4" x14ac:dyDescent="0.25">
      <c r="A124" s="110"/>
    </row>
    <row r="127" spans="1:4" s="118" customFormat="1" x14ac:dyDescent="0.25">
      <c r="A127" s="118" t="s">
        <v>1475</v>
      </c>
    </row>
    <row r="128" spans="1:4" s="118" customFormat="1" x14ac:dyDescent="0.25">
      <c r="A128" s="110">
        <v>559</v>
      </c>
    </row>
    <row r="129" spans="1:1" s="118" customFormat="1" x14ac:dyDescent="0.25">
      <c r="A129" s="110">
        <v>556</v>
      </c>
    </row>
    <row r="130" spans="1:1" s="118" customFormat="1" x14ac:dyDescent="0.25">
      <c r="A130" s="110">
        <v>547</v>
      </c>
    </row>
    <row r="131" spans="1:1" s="118" customFormat="1" x14ac:dyDescent="0.25">
      <c r="A131" s="110">
        <v>544</v>
      </c>
    </row>
    <row r="132" spans="1:1" s="118" customFormat="1" x14ac:dyDescent="0.25">
      <c r="A132" s="110">
        <v>544</v>
      </c>
    </row>
    <row r="133" spans="1:1" s="118" customFormat="1" x14ac:dyDescent="0.25">
      <c r="A133" s="110">
        <v>537</v>
      </c>
    </row>
    <row r="134" spans="1:1" s="118" customFormat="1" x14ac:dyDescent="0.25">
      <c r="A134" s="110">
        <v>531</v>
      </c>
    </row>
    <row r="135" spans="1:1" s="118" customFormat="1" x14ac:dyDescent="0.25">
      <c r="A135" s="110">
        <v>526</v>
      </c>
    </row>
    <row r="136" spans="1:1" s="118" customFormat="1" x14ac:dyDescent="0.25">
      <c r="A136" s="110">
        <v>526</v>
      </c>
    </row>
    <row r="137" spans="1:1" s="118" customFormat="1" x14ac:dyDescent="0.25">
      <c r="A137" s="110">
        <v>522</v>
      </c>
    </row>
    <row r="138" spans="1:1" s="118" customFormat="1" x14ac:dyDescent="0.25">
      <c r="A138" s="110">
        <v>521</v>
      </c>
    </row>
    <row r="139" spans="1:1" s="118" customFormat="1" x14ac:dyDescent="0.25">
      <c r="A139" s="110">
        <v>521</v>
      </c>
    </row>
    <row r="140" spans="1:1" s="118" customFormat="1" x14ac:dyDescent="0.25">
      <c r="A140" s="110">
        <v>518</v>
      </c>
    </row>
    <row r="141" spans="1:1" s="118" customFormat="1" x14ac:dyDescent="0.25">
      <c r="A141" s="110">
        <v>514</v>
      </c>
    </row>
    <row r="142" spans="1:1" s="118" customFormat="1" x14ac:dyDescent="0.25">
      <c r="A142" s="110">
        <v>513</v>
      </c>
    </row>
    <row r="143" spans="1:1" s="118" customFormat="1" x14ac:dyDescent="0.25">
      <c r="A143" s="110">
        <v>512</v>
      </c>
    </row>
    <row r="144" spans="1:1" s="118" customFormat="1" x14ac:dyDescent="0.25">
      <c r="A144" s="110">
        <v>510</v>
      </c>
    </row>
    <row r="145" spans="1:1" s="118" customFormat="1" x14ac:dyDescent="0.25">
      <c r="A145" s="110">
        <v>507</v>
      </c>
    </row>
    <row r="146" spans="1:1" s="118" customFormat="1" x14ac:dyDescent="0.25">
      <c r="A146" s="110">
        <v>506</v>
      </c>
    </row>
    <row r="147" spans="1:1" s="118" customFormat="1" x14ac:dyDescent="0.25">
      <c r="A147" s="110">
        <v>506</v>
      </c>
    </row>
    <row r="148" spans="1:1" s="118" customFormat="1" x14ac:dyDescent="0.25">
      <c r="A148" s="110">
        <v>502</v>
      </c>
    </row>
    <row r="149" spans="1:1" s="118" customFormat="1" x14ac:dyDescent="0.25">
      <c r="A149" s="110">
        <v>498</v>
      </c>
    </row>
    <row r="150" spans="1:1" s="118" customFormat="1" x14ac:dyDescent="0.25">
      <c r="A150" s="110">
        <v>497</v>
      </c>
    </row>
    <row r="151" spans="1:1" s="118" customFormat="1" x14ac:dyDescent="0.25">
      <c r="A151" s="110">
        <v>497</v>
      </c>
    </row>
    <row r="152" spans="1:1" s="118" customFormat="1" x14ac:dyDescent="0.25">
      <c r="A152" s="110">
        <v>496</v>
      </c>
    </row>
    <row r="153" spans="1:1" s="118" customFormat="1" x14ac:dyDescent="0.25">
      <c r="A153" s="110">
        <v>492</v>
      </c>
    </row>
    <row r="154" spans="1:1" s="118" customFormat="1" x14ac:dyDescent="0.25">
      <c r="A154" s="110">
        <v>492</v>
      </c>
    </row>
    <row r="155" spans="1:1" s="118" customFormat="1" x14ac:dyDescent="0.25">
      <c r="A155" s="110">
        <v>487</v>
      </c>
    </row>
    <row r="156" spans="1:1" s="118" customFormat="1" x14ac:dyDescent="0.25">
      <c r="A156" s="110">
        <v>485</v>
      </c>
    </row>
    <row r="157" spans="1:1" s="118" customFormat="1" x14ac:dyDescent="0.25">
      <c r="A157" s="110">
        <v>478</v>
      </c>
    </row>
    <row r="158" spans="1:1" s="118" customFormat="1" x14ac:dyDescent="0.25">
      <c r="A158" s="110">
        <v>478</v>
      </c>
    </row>
    <row r="159" spans="1:1" s="118" customFormat="1" x14ac:dyDescent="0.25">
      <c r="A159" s="110">
        <v>477</v>
      </c>
    </row>
    <row r="160" spans="1:1" s="118" customFormat="1" x14ac:dyDescent="0.25">
      <c r="A160" s="110">
        <v>477</v>
      </c>
    </row>
    <row r="161" spans="1:1" s="118" customFormat="1" x14ac:dyDescent="0.25">
      <c r="A161" s="110">
        <v>475</v>
      </c>
    </row>
    <row r="162" spans="1:1" s="118" customFormat="1" x14ac:dyDescent="0.25">
      <c r="A162" s="110">
        <v>474</v>
      </c>
    </row>
    <row r="163" spans="1:1" s="118" customFormat="1" x14ac:dyDescent="0.25">
      <c r="A163" s="110">
        <v>473</v>
      </c>
    </row>
    <row r="164" spans="1:1" s="118" customFormat="1" x14ac:dyDescent="0.25">
      <c r="A164" s="110">
        <v>471</v>
      </c>
    </row>
    <row r="165" spans="1:1" s="118" customFormat="1" x14ac:dyDescent="0.25">
      <c r="A165" s="110">
        <v>468</v>
      </c>
    </row>
    <row r="166" spans="1:1" s="118" customFormat="1" x14ac:dyDescent="0.25">
      <c r="A166" s="110">
        <v>467</v>
      </c>
    </row>
    <row r="167" spans="1:1" s="118" customFormat="1" x14ac:dyDescent="0.25">
      <c r="A167" s="110">
        <v>466</v>
      </c>
    </row>
    <row r="168" spans="1:1" s="118" customFormat="1" x14ac:dyDescent="0.25">
      <c r="A168" s="110">
        <v>465</v>
      </c>
    </row>
    <row r="169" spans="1:1" s="118" customFormat="1" x14ac:dyDescent="0.25">
      <c r="A169" s="110">
        <v>465</v>
      </c>
    </row>
    <row r="170" spans="1:1" s="118" customFormat="1" x14ac:dyDescent="0.25">
      <c r="A170" s="110">
        <v>464</v>
      </c>
    </row>
    <row r="171" spans="1:1" s="118" customFormat="1" x14ac:dyDescent="0.25">
      <c r="A171" s="110">
        <v>463</v>
      </c>
    </row>
    <row r="172" spans="1:1" s="118" customFormat="1" x14ac:dyDescent="0.25">
      <c r="A172" s="110">
        <v>462</v>
      </c>
    </row>
    <row r="173" spans="1:1" s="118" customFormat="1" x14ac:dyDescent="0.25">
      <c r="A173" s="110">
        <v>461</v>
      </c>
    </row>
    <row r="174" spans="1:1" s="118" customFormat="1" x14ac:dyDescent="0.25">
      <c r="A174" s="110">
        <v>461</v>
      </c>
    </row>
    <row r="175" spans="1:1" s="118" customFormat="1" x14ac:dyDescent="0.25">
      <c r="A175" s="110">
        <v>459</v>
      </c>
    </row>
    <row r="176" spans="1:1" s="118" customFormat="1" x14ac:dyDescent="0.25">
      <c r="A176" s="110">
        <v>456</v>
      </c>
    </row>
    <row r="177" spans="1:1" s="118" customFormat="1" x14ac:dyDescent="0.25">
      <c r="A177" s="110">
        <v>454</v>
      </c>
    </row>
    <row r="178" spans="1:1" s="118" customFormat="1" x14ac:dyDescent="0.25">
      <c r="A178" s="110">
        <v>453</v>
      </c>
    </row>
    <row r="179" spans="1:1" s="118" customFormat="1" x14ac:dyDescent="0.25">
      <c r="A179" s="110">
        <v>447</v>
      </c>
    </row>
    <row r="180" spans="1:1" s="118" customFormat="1" x14ac:dyDescent="0.25">
      <c r="A180" s="110">
        <v>445</v>
      </c>
    </row>
    <row r="181" spans="1:1" s="118" customFormat="1" x14ac:dyDescent="0.25">
      <c r="A181" s="110">
        <v>443</v>
      </c>
    </row>
    <row r="182" spans="1:1" s="118" customFormat="1" x14ac:dyDescent="0.25">
      <c r="A182" s="110">
        <v>443</v>
      </c>
    </row>
    <row r="183" spans="1:1" s="118" customFormat="1" x14ac:dyDescent="0.25">
      <c r="A183" s="110">
        <v>442</v>
      </c>
    </row>
    <row r="184" spans="1:1" s="118" customFormat="1" x14ac:dyDescent="0.25">
      <c r="A184" s="110">
        <v>442</v>
      </c>
    </row>
    <row r="185" spans="1:1" s="118" customFormat="1" x14ac:dyDescent="0.25">
      <c r="A185" s="110">
        <v>440</v>
      </c>
    </row>
    <row r="186" spans="1:1" s="118" customFormat="1" x14ac:dyDescent="0.25">
      <c r="A186" s="110">
        <v>440</v>
      </c>
    </row>
    <row r="187" spans="1:1" s="118" customFormat="1" x14ac:dyDescent="0.25">
      <c r="A187" s="110">
        <v>432</v>
      </c>
    </row>
    <row r="188" spans="1:1" s="118" customFormat="1" x14ac:dyDescent="0.25">
      <c r="A188" s="98">
        <v>428</v>
      </c>
    </row>
    <row r="189" spans="1:1" s="118" customFormat="1" x14ac:dyDescent="0.25">
      <c r="A189" s="98">
        <v>427</v>
      </c>
    </row>
    <row r="190" spans="1:1" s="118" customFormat="1" x14ac:dyDescent="0.25">
      <c r="A190" s="98">
        <v>413</v>
      </c>
    </row>
    <row r="191" spans="1:1" s="118" customFormat="1" x14ac:dyDescent="0.25">
      <c r="A191" s="98">
        <v>407</v>
      </c>
    </row>
    <row r="192" spans="1:1" s="118" customFormat="1" x14ac:dyDescent="0.25">
      <c r="A192" s="98">
        <v>404</v>
      </c>
    </row>
    <row r="193" spans="1:1" s="118" customFormat="1" x14ac:dyDescent="0.25">
      <c r="A193" s="98">
        <v>402</v>
      </c>
    </row>
    <row r="194" spans="1:1" s="118" customFormat="1" x14ac:dyDescent="0.25">
      <c r="A194" s="98">
        <v>388</v>
      </c>
    </row>
    <row r="195" spans="1:1" s="118" customFormat="1" x14ac:dyDescent="0.25">
      <c r="A195" s="98">
        <v>376</v>
      </c>
    </row>
    <row r="196" spans="1:1" s="118" customFormat="1" x14ac:dyDescent="0.25">
      <c r="A196" s="98">
        <v>367</v>
      </c>
    </row>
    <row r="197" spans="1:1" s="118" customFormat="1" x14ac:dyDescent="0.25">
      <c r="A197" s="98">
        <v>361</v>
      </c>
    </row>
    <row r="198" spans="1:1" s="118" customFormat="1" x14ac:dyDescent="0.25">
      <c r="A198" s="98">
        <v>356</v>
      </c>
    </row>
    <row r="199" spans="1:1" s="118" customFormat="1" x14ac:dyDescent="0.25">
      <c r="A199" s="98">
        <v>352</v>
      </c>
    </row>
    <row r="200" spans="1:1" s="118" customFormat="1" x14ac:dyDescent="0.25">
      <c r="A200" s="98">
        <v>344</v>
      </c>
    </row>
    <row r="201" spans="1:1" s="118" customFormat="1" x14ac:dyDescent="0.25">
      <c r="A201" s="98">
        <v>334</v>
      </c>
    </row>
    <row r="202" spans="1:1" s="118" customFormat="1" x14ac:dyDescent="0.25">
      <c r="A202" s="98">
        <v>319</v>
      </c>
    </row>
    <row r="203" spans="1:1" s="118" customFormat="1" x14ac:dyDescent="0.25">
      <c r="A203" s="98">
        <v>254</v>
      </c>
    </row>
    <row r="204" spans="1:1" s="118" customFormat="1" x14ac:dyDescent="0.25">
      <c r="A204" s="120"/>
    </row>
    <row r="206" spans="1:1" s="118" customFormat="1" x14ac:dyDescent="0.25">
      <c r="A206" s="118" t="s">
        <v>1476</v>
      </c>
    </row>
    <row r="207" spans="1:1" s="118" customFormat="1" x14ac:dyDescent="0.25">
      <c r="A207" s="110">
        <v>541</v>
      </c>
    </row>
    <row r="208" spans="1:1" s="118" customFormat="1" x14ac:dyDescent="0.25">
      <c r="A208" s="110">
        <v>509</v>
      </c>
    </row>
    <row r="209" spans="1:1" s="118" customFormat="1" x14ac:dyDescent="0.25">
      <c r="A209" s="110">
        <v>505</v>
      </c>
    </row>
    <row r="210" spans="1:1" s="118" customFormat="1" x14ac:dyDescent="0.25">
      <c r="A210" s="110">
        <v>504</v>
      </c>
    </row>
    <row r="211" spans="1:1" s="118" customFormat="1" x14ac:dyDescent="0.25">
      <c r="A211" s="110">
        <v>498</v>
      </c>
    </row>
    <row r="212" spans="1:1" s="118" customFormat="1" x14ac:dyDescent="0.25">
      <c r="A212" s="110">
        <v>498</v>
      </c>
    </row>
    <row r="213" spans="1:1" s="118" customFormat="1" x14ac:dyDescent="0.25">
      <c r="A213" s="110">
        <v>495</v>
      </c>
    </row>
    <row r="214" spans="1:1" s="118" customFormat="1" x14ac:dyDescent="0.25">
      <c r="A214" s="110">
        <v>486</v>
      </c>
    </row>
    <row r="215" spans="1:1" s="118" customFormat="1" x14ac:dyDescent="0.25">
      <c r="A215" s="110">
        <v>485</v>
      </c>
    </row>
    <row r="216" spans="1:1" s="118" customFormat="1" x14ac:dyDescent="0.25">
      <c r="A216" s="110">
        <v>483</v>
      </c>
    </row>
    <row r="217" spans="1:1" s="118" customFormat="1" x14ac:dyDescent="0.25">
      <c r="A217" s="110">
        <v>481</v>
      </c>
    </row>
    <row r="218" spans="1:1" s="118" customFormat="1" x14ac:dyDescent="0.25">
      <c r="A218" s="110">
        <v>473</v>
      </c>
    </row>
    <row r="219" spans="1:1" s="118" customFormat="1" x14ac:dyDescent="0.25">
      <c r="A219" s="110">
        <v>473</v>
      </c>
    </row>
    <row r="220" spans="1:1" s="118" customFormat="1" x14ac:dyDescent="0.25">
      <c r="A220" s="110">
        <v>463</v>
      </c>
    </row>
    <row r="221" spans="1:1" s="118" customFormat="1" x14ac:dyDescent="0.25">
      <c r="A221" s="110">
        <v>463</v>
      </c>
    </row>
    <row r="222" spans="1:1" s="118" customFormat="1" x14ac:dyDescent="0.25">
      <c r="A222" s="110">
        <v>452</v>
      </c>
    </row>
    <row r="223" spans="1:1" s="118" customFormat="1" x14ac:dyDescent="0.25">
      <c r="A223" s="110">
        <v>444</v>
      </c>
    </row>
    <row r="224" spans="1:1" s="118" customFormat="1" x14ac:dyDescent="0.25">
      <c r="A224" s="110">
        <v>443</v>
      </c>
    </row>
    <row r="225" spans="1:5" s="118" customFormat="1" x14ac:dyDescent="0.25">
      <c r="A225" s="110">
        <v>439</v>
      </c>
    </row>
    <row r="226" spans="1:5" s="118" customFormat="1" x14ac:dyDescent="0.25">
      <c r="A226" s="110">
        <v>438</v>
      </c>
    </row>
    <row r="227" spans="1:5" s="118" customFormat="1" x14ac:dyDescent="0.25">
      <c r="A227" s="110">
        <v>430</v>
      </c>
    </row>
    <row r="228" spans="1:5" s="118" customFormat="1" x14ac:dyDescent="0.25">
      <c r="A228" s="110">
        <v>428</v>
      </c>
    </row>
    <row r="229" spans="1:5" s="118" customFormat="1" x14ac:dyDescent="0.25">
      <c r="A229" s="110">
        <v>425</v>
      </c>
    </row>
    <row r="230" spans="1:5" s="118" customFormat="1" x14ac:dyDescent="0.25">
      <c r="A230" s="110">
        <v>424</v>
      </c>
    </row>
    <row r="231" spans="1:5" s="118" customFormat="1" x14ac:dyDescent="0.25">
      <c r="A231" s="98">
        <v>413</v>
      </c>
    </row>
    <row r="232" spans="1:5" s="118" customFormat="1" x14ac:dyDescent="0.25">
      <c r="A232" s="98">
        <v>407</v>
      </c>
    </row>
    <row r="233" spans="1:5" s="118" customFormat="1" x14ac:dyDescent="0.25">
      <c r="A233" s="98">
        <v>402</v>
      </c>
    </row>
    <row r="234" spans="1:5" s="118" customFormat="1" x14ac:dyDescent="0.25">
      <c r="A234" s="98">
        <v>378</v>
      </c>
    </row>
    <row r="235" spans="1:5" s="118" customFormat="1" x14ac:dyDescent="0.25">
      <c r="A235" s="98">
        <v>377</v>
      </c>
    </row>
    <row r="236" spans="1:5" s="118" customFormat="1" x14ac:dyDescent="0.25">
      <c r="A236" s="98">
        <v>377</v>
      </c>
    </row>
    <row r="237" spans="1:5" s="118" customFormat="1" x14ac:dyDescent="0.25">
      <c r="A237" s="98">
        <v>347</v>
      </c>
    </row>
    <row r="238" spans="1:5" s="118" customFormat="1" x14ac:dyDescent="0.25">
      <c r="A238" s="98">
        <v>251</v>
      </c>
    </row>
    <row r="240" spans="1:5" s="118" customFormat="1" x14ac:dyDescent="0.25">
      <c r="A240" s="118" t="s">
        <v>1424</v>
      </c>
      <c r="D240" s="118" t="s">
        <v>1472</v>
      </c>
      <c r="E240" s="118" t="s">
        <v>1448</v>
      </c>
    </row>
    <row r="241" spans="1:4" s="118" customFormat="1" x14ac:dyDescent="0.25">
      <c r="A241" s="110">
        <v>537</v>
      </c>
      <c r="D241" s="110">
        <v>510</v>
      </c>
    </row>
    <row r="242" spans="1:4" s="118" customFormat="1" x14ac:dyDescent="0.25">
      <c r="A242" s="110">
        <v>521</v>
      </c>
      <c r="D242" s="110">
        <v>506</v>
      </c>
    </row>
    <row r="243" spans="1:4" s="118" customFormat="1" x14ac:dyDescent="0.25">
      <c r="A243" s="110">
        <v>521</v>
      </c>
      <c r="D243" s="110">
        <v>461</v>
      </c>
    </row>
    <row r="244" spans="1:4" s="118" customFormat="1" x14ac:dyDescent="0.25">
      <c r="A244" s="110">
        <v>518</v>
      </c>
    </row>
    <row r="245" spans="1:4" s="118" customFormat="1" x14ac:dyDescent="0.25">
      <c r="A245" s="110">
        <v>514</v>
      </c>
    </row>
    <row r="246" spans="1:4" s="118" customFormat="1" x14ac:dyDescent="0.25">
      <c r="A246" s="110">
        <v>513</v>
      </c>
    </row>
    <row r="247" spans="1:4" s="118" customFormat="1" x14ac:dyDescent="0.25">
      <c r="A247" s="110">
        <v>497</v>
      </c>
    </row>
    <row r="248" spans="1:4" s="118" customFormat="1" x14ac:dyDescent="0.25">
      <c r="A248" s="110">
        <v>478</v>
      </c>
    </row>
    <row r="249" spans="1:4" s="118" customFormat="1" x14ac:dyDescent="0.25">
      <c r="A249" s="110">
        <v>477</v>
      </c>
    </row>
    <row r="250" spans="1:4" s="118" customFormat="1" x14ac:dyDescent="0.25">
      <c r="A250" s="110">
        <v>477</v>
      </c>
    </row>
    <row r="251" spans="1:4" s="118" customFormat="1" x14ac:dyDescent="0.25">
      <c r="A251" s="110">
        <v>475</v>
      </c>
    </row>
    <row r="252" spans="1:4" s="118" customFormat="1" x14ac:dyDescent="0.25">
      <c r="A252" s="110">
        <v>465</v>
      </c>
    </row>
    <row r="253" spans="1:4" s="118" customFormat="1" x14ac:dyDescent="0.25">
      <c r="A253" s="110">
        <v>464</v>
      </c>
    </row>
    <row r="254" spans="1:4" s="118" customFormat="1" x14ac:dyDescent="0.25">
      <c r="A254" s="110">
        <v>443</v>
      </c>
    </row>
    <row r="255" spans="1:4" s="118" customFormat="1" x14ac:dyDescent="0.25">
      <c r="A255" s="110">
        <v>428</v>
      </c>
    </row>
    <row r="256" spans="1:4" s="118" customFormat="1" x14ac:dyDescent="0.25">
      <c r="A256" s="98">
        <v>402</v>
      </c>
    </row>
    <row r="257" spans="1:5" s="118" customFormat="1" x14ac:dyDescent="0.25">
      <c r="A257" s="98">
        <v>376</v>
      </c>
    </row>
    <row r="258" spans="1:5" s="118" customFormat="1" x14ac:dyDescent="0.25">
      <c r="A258" s="98">
        <v>356</v>
      </c>
    </row>
    <row r="259" spans="1:5" s="118" customFormat="1" x14ac:dyDescent="0.25">
      <c r="A259" s="98">
        <v>352</v>
      </c>
    </row>
    <row r="261" spans="1:5" s="118" customFormat="1" x14ac:dyDescent="0.25">
      <c r="A261" s="118" t="s">
        <v>1425</v>
      </c>
      <c r="D261" s="118" t="s">
        <v>1472</v>
      </c>
      <c r="E261" s="118" t="s">
        <v>1448</v>
      </c>
    </row>
    <row r="262" spans="1:5" s="118" customFormat="1" x14ac:dyDescent="0.25">
      <c r="A262" s="110">
        <v>509</v>
      </c>
      <c r="D262" s="110">
        <v>483</v>
      </c>
    </row>
    <row r="263" spans="1:5" s="118" customFormat="1" x14ac:dyDescent="0.25">
      <c r="A263" s="110">
        <v>505</v>
      </c>
      <c r="D263" s="110">
        <v>481</v>
      </c>
    </row>
    <row r="264" spans="1:5" s="118" customFormat="1" x14ac:dyDescent="0.25">
      <c r="A264" s="110">
        <v>504</v>
      </c>
      <c r="D264" s="110">
        <v>444</v>
      </c>
    </row>
    <row r="265" spans="1:5" s="118" customFormat="1" x14ac:dyDescent="0.25">
      <c r="A265" s="110">
        <v>498</v>
      </c>
      <c r="D265" s="110">
        <v>439</v>
      </c>
    </row>
    <row r="266" spans="1:5" x14ac:dyDescent="0.25">
      <c r="A266" s="110">
        <v>495</v>
      </c>
      <c r="D266" s="98">
        <v>378</v>
      </c>
    </row>
    <row r="267" spans="1:5" x14ac:dyDescent="0.25">
      <c r="A267" s="110">
        <v>485</v>
      </c>
    </row>
    <row r="268" spans="1:5" x14ac:dyDescent="0.25">
      <c r="A268" s="110">
        <v>463</v>
      </c>
    </row>
    <row r="269" spans="1:5" x14ac:dyDescent="0.25">
      <c r="A269" s="98">
        <v>425</v>
      </c>
    </row>
    <row r="270" spans="1:5" x14ac:dyDescent="0.25">
      <c r="A270" s="98">
        <v>424</v>
      </c>
    </row>
    <row r="275" spans="1:5" s="118" customFormat="1" x14ac:dyDescent="0.25">
      <c r="A275" s="118" t="s">
        <v>1426</v>
      </c>
      <c r="D275" s="118" t="s">
        <v>1472</v>
      </c>
      <c r="E275" s="118" t="s">
        <v>1449</v>
      </c>
    </row>
    <row r="276" spans="1:5" s="118" customFormat="1" x14ac:dyDescent="0.25">
      <c r="A276" s="110">
        <v>512</v>
      </c>
      <c r="D276" s="110">
        <v>496</v>
      </c>
    </row>
    <row r="277" spans="1:5" s="118" customFormat="1" x14ac:dyDescent="0.25">
      <c r="A277" s="110">
        <v>485</v>
      </c>
      <c r="D277" s="110">
        <v>440</v>
      </c>
    </row>
    <row r="278" spans="1:5" s="118" customFormat="1" x14ac:dyDescent="0.25">
      <c r="A278" s="110">
        <v>471</v>
      </c>
    </row>
    <row r="279" spans="1:5" s="118" customFormat="1" x14ac:dyDescent="0.25">
      <c r="A279" s="110">
        <v>467</v>
      </c>
    </row>
    <row r="280" spans="1:5" s="118" customFormat="1" x14ac:dyDescent="0.25">
      <c r="A280" s="110">
        <v>466</v>
      </c>
    </row>
    <row r="281" spans="1:5" s="118" customFormat="1" x14ac:dyDescent="0.25">
      <c r="A281" s="110">
        <v>461</v>
      </c>
    </row>
    <row r="282" spans="1:5" s="118" customFormat="1" x14ac:dyDescent="0.25">
      <c r="A282" s="110">
        <v>459</v>
      </c>
    </row>
    <row r="283" spans="1:5" s="118" customFormat="1" x14ac:dyDescent="0.25">
      <c r="A283" s="110">
        <v>454</v>
      </c>
    </row>
    <row r="284" spans="1:5" s="118" customFormat="1" x14ac:dyDescent="0.25">
      <c r="A284" s="110">
        <v>453</v>
      </c>
    </row>
    <row r="285" spans="1:5" s="118" customFormat="1" x14ac:dyDescent="0.25">
      <c r="A285" s="110">
        <v>442</v>
      </c>
    </row>
    <row r="286" spans="1:5" s="118" customFormat="1" x14ac:dyDescent="0.25">
      <c r="A286" s="110">
        <v>432</v>
      </c>
    </row>
    <row r="287" spans="1:5" s="118" customFormat="1" x14ac:dyDescent="0.25">
      <c r="A287" s="110">
        <v>427</v>
      </c>
    </row>
    <row r="288" spans="1:5" s="118" customFormat="1" x14ac:dyDescent="0.25">
      <c r="A288" s="98">
        <v>413</v>
      </c>
    </row>
    <row r="289" spans="1:6" s="118" customFormat="1" x14ac:dyDescent="0.25">
      <c r="A289" s="98">
        <v>404</v>
      </c>
    </row>
    <row r="290" spans="1:6" s="118" customFormat="1" x14ac:dyDescent="0.25">
      <c r="A290" s="98">
        <v>367</v>
      </c>
    </row>
    <row r="291" spans="1:6" s="118" customFormat="1" x14ac:dyDescent="0.25">
      <c r="A291" s="98">
        <v>344</v>
      </c>
    </row>
    <row r="293" spans="1:6" s="118" customFormat="1" x14ac:dyDescent="0.25">
      <c r="A293" s="118" t="s">
        <v>1437</v>
      </c>
      <c r="D293" s="118" t="s">
        <v>1447</v>
      </c>
      <c r="E293" s="118" t="s">
        <v>1449</v>
      </c>
    </row>
    <row r="294" spans="1:6" s="118" customFormat="1" x14ac:dyDescent="0.25">
      <c r="A294" s="110">
        <v>452</v>
      </c>
      <c r="D294" s="110">
        <v>508</v>
      </c>
      <c r="E294" s="121"/>
    </row>
    <row r="295" spans="1:6" s="118" customFormat="1" x14ac:dyDescent="0.25">
      <c r="A295" s="110">
        <v>402</v>
      </c>
      <c r="D295" s="110">
        <v>498</v>
      </c>
    </row>
    <row r="296" spans="1:6" x14ac:dyDescent="0.25">
      <c r="A296" s="98">
        <v>377</v>
      </c>
      <c r="D296" s="110">
        <v>498</v>
      </c>
    </row>
    <row r="298" spans="1:6" x14ac:dyDescent="0.25">
      <c r="A298" s="119"/>
      <c r="B298" s="119"/>
      <c r="C298" s="119"/>
      <c r="D298" s="119"/>
      <c r="E298" s="119"/>
      <c r="F298" s="119"/>
    </row>
    <row r="299" spans="1:6" x14ac:dyDescent="0.25">
      <c r="A299" s="118" t="s">
        <v>1477</v>
      </c>
    </row>
    <row r="300" spans="1:6" s="121" customFormat="1" x14ac:dyDescent="0.25">
      <c r="A300" s="110">
        <v>592</v>
      </c>
    </row>
    <row r="301" spans="1:6" s="121" customFormat="1" x14ac:dyDescent="0.25">
      <c r="A301" s="110">
        <v>590</v>
      </c>
    </row>
    <row r="302" spans="1:6" s="121" customFormat="1" x14ac:dyDescent="0.25">
      <c r="A302" s="110">
        <v>586</v>
      </c>
    </row>
    <row r="303" spans="1:6" s="121" customFormat="1" x14ac:dyDescent="0.25">
      <c r="A303" s="110">
        <v>583</v>
      </c>
    </row>
    <row r="304" spans="1:6" s="121" customFormat="1" x14ac:dyDescent="0.25">
      <c r="A304" s="110">
        <v>583</v>
      </c>
    </row>
    <row r="305" spans="1:1" s="121" customFormat="1" x14ac:dyDescent="0.25">
      <c r="A305" s="110">
        <v>581</v>
      </c>
    </row>
    <row r="306" spans="1:1" s="121" customFormat="1" x14ac:dyDescent="0.25">
      <c r="A306" s="110">
        <v>579</v>
      </c>
    </row>
    <row r="307" spans="1:1" s="121" customFormat="1" x14ac:dyDescent="0.25">
      <c r="A307" s="110">
        <v>579</v>
      </c>
    </row>
    <row r="308" spans="1:1" s="121" customFormat="1" x14ac:dyDescent="0.25">
      <c r="A308" s="110">
        <v>579</v>
      </c>
    </row>
    <row r="309" spans="1:1" s="121" customFormat="1" x14ac:dyDescent="0.25">
      <c r="A309" s="110">
        <v>576</v>
      </c>
    </row>
    <row r="310" spans="1:1" s="121" customFormat="1" x14ac:dyDescent="0.25">
      <c r="A310" s="110">
        <v>573</v>
      </c>
    </row>
    <row r="311" spans="1:1" s="121" customFormat="1" x14ac:dyDescent="0.25">
      <c r="A311" s="110">
        <v>573</v>
      </c>
    </row>
    <row r="312" spans="1:1" s="121" customFormat="1" x14ac:dyDescent="0.25">
      <c r="A312" s="110">
        <v>573</v>
      </c>
    </row>
    <row r="313" spans="1:1" s="121" customFormat="1" x14ac:dyDescent="0.25">
      <c r="A313" s="110">
        <v>569</v>
      </c>
    </row>
    <row r="314" spans="1:1" s="121" customFormat="1" x14ac:dyDescent="0.25">
      <c r="A314" s="110">
        <v>568</v>
      </c>
    </row>
    <row r="315" spans="1:1" s="121" customFormat="1" x14ac:dyDescent="0.25">
      <c r="A315" s="110">
        <v>567</v>
      </c>
    </row>
    <row r="316" spans="1:1" s="121" customFormat="1" x14ac:dyDescent="0.25">
      <c r="A316" s="110">
        <v>567</v>
      </c>
    </row>
    <row r="317" spans="1:1" s="121" customFormat="1" x14ac:dyDescent="0.25">
      <c r="A317" s="110">
        <v>565</v>
      </c>
    </row>
    <row r="318" spans="1:1" s="121" customFormat="1" x14ac:dyDescent="0.25">
      <c r="A318" s="110">
        <v>564</v>
      </c>
    </row>
    <row r="319" spans="1:1" s="121" customFormat="1" x14ac:dyDescent="0.25">
      <c r="A319" s="110">
        <v>564</v>
      </c>
    </row>
    <row r="320" spans="1:1" s="121" customFormat="1" x14ac:dyDescent="0.25">
      <c r="A320" s="110">
        <v>563</v>
      </c>
    </row>
    <row r="321" spans="1:1" s="121" customFormat="1" x14ac:dyDescent="0.25">
      <c r="A321" s="110">
        <v>562</v>
      </c>
    </row>
    <row r="322" spans="1:1" s="121" customFormat="1" x14ac:dyDescent="0.25">
      <c r="A322" s="110">
        <v>560</v>
      </c>
    </row>
    <row r="323" spans="1:1" s="121" customFormat="1" x14ac:dyDescent="0.25">
      <c r="A323" s="110">
        <v>559</v>
      </c>
    </row>
    <row r="324" spans="1:1" s="121" customFormat="1" x14ac:dyDescent="0.25">
      <c r="A324" s="110">
        <v>556</v>
      </c>
    </row>
    <row r="325" spans="1:1" s="121" customFormat="1" x14ac:dyDescent="0.25">
      <c r="A325" s="110">
        <v>556</v>
      </c>
    </row>
    <row r="326" spans="1:1" s="121" customFormat="1" x14ac:dyDescent="0.25">
      <c r="A326" s="110">
        <v>555</v>
      </c>
    </row>
    <row r="327" spans="1:1" s="121" customFormat="1" x14ac:dyDescent="0.25">
      <c r="A327" s="110">
        <v>554</v>
      </c>
    </row>
    <row r="328" spans="1:1" s="121" customFormat="1" x14ac:dyDescent="0.25">
      <c r="A328" s="98">
        <v>552</v>
      </c>
    </row>
    <row r="329" spans="1:1" s="121" customFormat="1" x14ac:dyDescent="0.25">
      <c r="A329" s="98">
        <v>551</v>
      </c>
    </row>
    <row r="330" spans="1:1" s="121" customFormat="1" x14ac:dyDescent="0.25">
      <c r="A330" s="98">
        <v>543</v>
      </c>
    </row>
    <row r="331" spans="1:1" s="121" customFormat="1" x14ac:dyDescent="0.25">
      <c r="A331" s="98">
        <v>539</v>
      </c>
    </row>
    <row r="332" spans="1:1" s="121" customFormat="1" x14ac:dyDescent="0.25">
      <c r="A332" s="98">
        <v>535</v>
      </c>
    </row>
    <row r="334" spans="1:1" s="118" customFormat="1" x14ac:dyDescent="0.25">
      <c r="A334" s="118" t="s">
        <v>1416</v>
      </c>
    </row>
    <row r="335" spans="1:1" s="118" customFormat="1" x14ac:dyDescent="0.25">
      <c r="A335" s="110">
        <v>578</v>
      </c>
    </row>
    <row r="336" spans="1:1" s="118" customFormat="1" x14ac:dyDescent="0.25">
      <c r="A336" s="110">
        <v>574</v>
      </c>
    </row>
    <row r="337" spans="1:5" s="118" customFormat="1" x14ac:dyDescent="0.25">
      <c r="A337" s="110">
        <v>572</v>
      </c>
    </row>
    <row r="338" spans="1:5" s="118" customFormat="1" x14ac:dyDescent="0.25">
      <c r="A338" s="110">
        <v>570</v>
      </c>
    </row>
    <row r="339" spans="1:5" s="118" customFormat="1" x14ac:dyDescent="0.25">
      <c r="A339" s="110">
        <v>562</v>
      </c>
    </row>
    <row r="340" spans="1:5" s="118" customFormat="1" x14ac:dyDescent="0.25">
      <c r="A340" s="110">
        <v>559</v>
      </c>
    </row>
    <row r="341" spans="1:5" s="118" customFormat="1" x14ac:dyDescent="0.25">
      <c r="A341" s="110">
        <v>556</v>
      </c>
    </row>
    <row r="342" spans="1:5" s="118" customFormat="1" x14ac:dyDescent="0.25">
      <c r="A342" s="110">
        <v>555</v>
      </c>
    </row>
    <row r="343" spans="1:5" s="118" customFormat="1" x14ac:dyDescent="0.25">
      <c r="A343" s="110">
        <v>551</v>
      </c>
    </row>
    <row r="344" spans="1:5" s="118" customFormat="1" x14ac:dyDescent="0.25">
      <c r="A344" s="98">
        <v>545</v>
      </c>
    </row>
    <row r="345" spans="1:5" s="118" customFormat="1" x14ac:dyDescent="0.25">
      <c r="A345" s="98">
        <v>541</v>
      </c>
    </row>
    <row r="346" spans="1:5" s="118" customFormat="1" x14ac:dyDescent="0.25">
      <c r="A346" s="98">
        <v>540</v>
      </c>
    </row>
    <row r="347" spans="1:5" s="118" customFormat="1" x14ac:dyDescent="0.25">
      <c r="A347" s="98">
        <v>480</v>
      </c>
    </row>
    <row r="349" spans="1:5" s="118" customFormat="1" x14ac:dyDescent="0.25">
      <c r="A349" s="118" t="s">
        <v>1427</v>
      </c>
      <c r="D349" s="118" t="s">
        <v>1472</v>
      </c>
      <c r="E349" s="118" t="s">
        <v>1448</v>
      </c>
    </row>
    <row r="350" spans="1:5" s="118" customFormat="1" x14ac:dyDescent="0.25">
      <c r="A350" s="110">
        <v>583</v>
      </c>
      <c r="D350" s="110">
        <v>579</v>
      </c>
    </row>
    <row r="351" spans="1:5" s="118" customFormat="1" x14ac:dyDescent="0.25">
      <c r="A351" s="110">
        <v>573</v>
      </c>
    </row>
    <row r="352" spans="1:5" s="118" customFormat="1" x14ac:dyDescent="0.25">
      <c r="A352" s="110">
        <v>562</v>
      </c>
    </row>
    <row r="353" spans="1:5" s="118" customFormat="1" x14ac:dyDescent="0.25">
      <c r="A353" s="110">
        <v>554</v>
      </c>
    </row>
    <row r="354" spans="1:5" s="118" customFormat="1" x14ac:dyDescent="0.25">
      <c r="A354" s="98">
        <v>535</v>
      </c>
    </row>
    <row r="356" spans="1:5" s="118" customFormat="1" x14ac:dyDescent="0.25">
      <c r="A356" s="118" t="s">
        <v>1428</v>
      </c>
      <c r="D356" s="118" t="s">
        <v>1472</v>
      </c>
      <c r="E356" s="118" t="s">
        <v>1448</v>
      </c>
    </row>
    <row r="357" spans="1:5" s="118" customFormat="1" x14ac:dyDescent="0.25">
      <c r="D357" s="110">
        <v>562</v>
      </c>
    </row>
    <row r="358" spans="1:5" s="118" customFormat="1" x14ac:dyDescent="0.25">
      <c r="D358" s="110">
        <v>551</v>
      </c>
    </row>
    <row r="362" spans="1:5" s="118" customFormat="1" x14ac:dyDescent="0.25">
      <c r="A362" s="118" t="s">
        <v>1429</v>
      </c>
      <c r="D362" s="118" t="s">
        <v>1447</v>
      </c>
      <c r="E362" s="118" t="s">
        <v>1448</v>
      </c>
    </row>
    <row r="363" spans="1:5" x14ac:dyDescent="0.25">
      <c r="A363" s="110">
        <v>564</v>
      </c>
    </row>
    <row r="364" spans="1:5" x14ac:dyDescent="0.25">
      <c r="A364" s="110">
        <v>564</v>
      </c>
    </row>
    <row r="365" spans="1:5" x14ac:dyDescent="0.25">
      <c r="A365" s="110">
        <v>552</v>
      </c>
    </row>
    <row r="366" spans="1:5" x14ac:dyDescent="0.25">
      <c r="A366" s="110">
        <v>543</v>
      </c>
    </row>
    <row r="367" spans="1:5" x14ac:dyDescent="0.25">
      <c r="A367" s="110">
        <v>539</v>
      </c>
    </row>
    <row r="369" spans="1:5" s="118" customFormat="1" x14ac:dyDescent="0.25">
      <c r="A369" s="118" t="s">
        <v>1438</v>
      </c>
      <c r="D369" s="118" t="s">
        <v>1447</v>
      </c>
      <c r="E369" s="118" t="s">
        <v>1448</v>
      </c>
    </row>
    <row r="375" spans="1:5" s="118" customFormat="1" x14ac:dyDescent="0.25">
      <c r="A375" s="118" t="s">
        <v>1478</v>
      </c>
    </row>
    <row r="376" spans="1:5" s="118" customFormat="1" x14ac:dyDescent="0.25">
      <c r="A376" s="110">
        <v>532</v>
      </c>
    </row>
    <row r="377" spans="1:5" s="118" customFormat="1" x14ac:dyDescent="0.25">
      <c r="A377" s="110">
        <v>528</v>
      </c>
    </row>
    <row r="378" spans="1:5" s="118" customFormat="1" x14ac:dyDescent="0.25">
      <c r="A378" s="110">
        <v>523</v>
      </c>
    </row>
    <row r="379" spans="1:5" s="118" customFormat="1" x14ac:dyDescent="0.25">
      <c r="A379" s="110">
        <v>516</v>
      </c>
    </row>
    <row r="380" spans="1:5" s="118" customFormat="1" x14ac:dyDescent="0.25">
      <c r="A380" s="110">
        <v>505</v>
      </c>
    </row>
    <row r="381" spans="1:5" s="118" customFormat="1" x14ac:dyDescent="0.25">
      <c r="A381" s="110">
        <v>497</v>
      </c>
    </row>
    <row r="382" spans="1:5" s="118" customFormat="1" x14ac:dyDescent="0.25">
      <c r="A382" s="110">
        <v>495</v>
      </c>
    </row>
    <row r="383" spans="1:5" s="118" customFormat="1" x14ac:dyDescent="0.25">
      <c r="A383" s="110">
        <v>482</v>
      </c>
    </row>
    <row r="384" spans="1:5" s="118" customFormat="1" x14ac:dyDescent="0.25">
      <c r="A384" s="110">
        <v>474</v>
      </c>
    </row>
    <row r="385" spans="1:1" s="118" customFormat="1" x14ac:dyDescent="0.25">
      <c r="A385" s="110">
        <v>468</v>
      </c>
    </row>
    <row r="386" spans="1:1" s="118" customFormat="1" x14ac:dyDescent="0.25">
      <c r="A386" s="110">
        <v>466</v>
      </c>
    </row>
    <row r="387" spans="1:1" s="118" customFormat="1" x14ac:dyDescent="0.25">
      <c r="A387" s="110">
        <v>465</v>
      </c>
    </row>
    <row r="388" spans="1:1" s="118" customFormat="1" x14ac:dyDescent="0.25">
      <c r="A388" s="110">
        <v>461</v>
      </c>
    </row>
    <row r="389" spans="1:1" s="118" customFormat="1" x14ac:dyDescent="0.25">
      <c r="A389" s="110">
        <v>460</v>
      </c>
    </row>
    <row r="390" spans="1:1" s="118" customFormat="1" x14ac:dyDescent="0.25">
      <c r="A390" s="110">
        <v>448</v>
      </c>
    </row>
    <row r="391" spans="1:1" s="118" customFormat="1" x14ac:dyDescent="0.25">
      <c r="A391" s="110">
        <v>445</v>
      </c>
    </row>
    <row r="392" spans="1:1" s="118" customFormat="1" x14ac:dyDescent="0.25">
      <c r="A392" s="110">
        <v>445</v>
      </c>
    </row>
    <row r="393" spans="1:1" s="118" customFormat="1" x14ac:dyDescent="0.25">
      <c r="A393" s="110">
        <v>441</v>
      </c>
    </row>
    <row r="394" spans="1:1" s="118" customFormat="1" x14ac:dyDescent="0.25">
      <c r="A394" s="110">
        <v>441</v>
      </c>
    </row>
    <row r="395" spans="1:1" s="118" customFormat="1" x14ac:dyDescent="0.25">
      <c r="A395" s="110">
        <v>440</v>
      </c>
    </row>
    <row r="396" spans="1:1" s="118" customFormat="1" x14ac:dyDescent="0.25">
      <c r="A396" s="110">
        <v>435</v>
      </c>
    </row>
    <row r="397" spans="1:1" s="118" customFormat="1" x14ac:dyDescent="0.25">
      <c r="A397" s="98">
        <v>418</v>
      </c>
    </row>
    <row r="398" spans="1:1" s="118" customFormat="1" x14ac:dyDescent="0.25">
      <c r="A398" s="98">
        <v>415</v>
      </c>
    </row>
    <row r="399" spans="1:1" s="118" customFormat="1" x14ac:dyDescent="0.25">
      <c r="A399" s="98">
        <v>413</v>
      </c>
    </row>
    <row r="400" spans="1:1" s="118" customFormat="1" x14ac:dyDescent="0.25">
      <c r="A400" s="98">
        <v>403</v>
      </c>
    </row>
    <row r="401" spans="1:1" s="118" customFormat="1" x14ac:dyDescent="0.25">
      <c r="A401" s="98">
        <v>390</v>
      </c>
    </row>
    <row r="402" spans="1:1" s="118" customFormat="1" x14ac:dyDescent="0.25">
      <c r="A402" s="98">
        <v>360</v>
      </c>
    </row>
    <row r="403" spans="1:1" s="118" customFormat="1" x14ac:dyDescent="0.25">
      <c r="A403" s="98">
        <v>340</v>
      </c>
    </row>
    <row r="404" spans="1:1" s="118" customFormat="1" x14ac:dyDescent="0.25">
      <c r="A404" s="98">
        <v>330</v>
      </c>
    </row>
    <row r="405" spans="1:1" s="118" customFormat="1" x14ac:dyDescent="0.25">
      <c r="A405" s="98">
        <v>315</v>
      </c>
    </row>
    <row r="406" spans="1:1" s="118" customFormat="1" x14ac:dyDescent="0.25">
      <c r="A406" s="98">
        <v>297</v>
      </c>
    </row>
    <row r="409" spans="1:1" s="118" customFormat="1" x14ac:dyDescent="0.25">
      <c r="A409" s="118" t="s">
        <v>1430</v>
      </c>
    </row>
    <row r="410" spans="1:1" s="118" customFormat="1" x14ac:dyDescent="0.25">
      <c r="A410" s="110">
        <v>521</v>
      </c>
    </row>
    <row r="411" spans="1:1" s="118" customFormat="1" x14ac:dyDescent="0.25">
      <c r="A411" s="110">
        <v>486</v>
      </c>
    </row>
    <row r="412" spans="1:1" s="118" customFormat="1" x14ac:dyDescent="0.25">
      <c r="A412" s="110">
        <v>469</v>
      </c>
    </row>
    <row r="413" spans="1:1" s="118" customFormat="1" x14ac:dyDescent="0.25">
      <c r="A413" s="110">
        <v>465</v>
      </c>
    </row>
    <row r="414" spans="1:1" s="118" customFormat="1" x14ac:dyDescent="0.25">
      <c r="A414" s="110">
        <v>448</v>
      </c>
    </row>
    <row r="415" spans="1:1" s="118" customFormat="1" x14ac:dyDescent="0.25">
      <c r="A415" s="110">
        <v>445</v>
      </c>
    </row>
    <row r="416" spans="1:1" s="118" customFormat="1" x14ac:dyDescent="0.25">
      <c r="A416" s="110">
        <v>419</v>
      </c>
    </row>
    <row r="417" spans="1:5" s="118" customFormat="1" x14ac:dyDescent="0.25">
      <c r="A417" s="98">
        <v>408</v>
      </c>
    </row>
    <row r="418" spans="1:5" s="118" customFormat="1" x14ac:dyDescent="0.25">
      <c r="A418" s="98">
        <v>403</v>
      </c>
    </row>
    <row r="419" spans="1:5" s="118" customFormat="1" x14ac:dyDescent="0.25">
      <c r="A419" s="98">
        <v>387</v>
      </c>
    </row>
    <row r="420" spans="1:5" s="118" customFormat="1" x14ac:dyDescent="0.25">
      <c r="A420" s="98">
        <v>387</v>
      </c>
    </row>
    <row r="421" spans="1:5" s="118" customFormat="1" x14ac:dyDescent="0.25">
      <c r="A421" s="98">
        <v>381</v>
      </c>
    </row>
    <row r="422" spans="1:5" s="118" customFormat="1" x14ac:dyDescent="0.25">
      <c r="A422" s="98">
        <v>291</v>
      </c>
    </row>
    <row r="424" spans="1:5" s="118" customFormat="1" x14ac:dyDescent="0.25">
      <c r="A424" s="118" t="s">
        <v>1431</v>
      </c>
      <c r="D424" s="118" t="s">
        <v>1472</v>
      </c>
      <c r="E424" s="118" t="s">
        <v>1448</v>
      </c>
    </row>
    <row r="425" spans="1:5" s="118" customFormat="1" x14ac:dyDescent="0.25">
      <c r="A425" s="110">
        <v>532</v>
      </c>
      <c r="D425" s="110">
        <v>528</v>
      </c>
      <c r="E425" s="121"/>
    </row>
    <row r="426" spans="1:5" s="118" customFormat="1" x14ac:dyDescent="0.25">
      <c r="A426" s="110">
        <v>474</v>
      </c>
      <c r="D426" s="98">
        <v>330</v>
      </c>
      <c r="E426" s="121"/>
    </row>
    <row r="427" spans="1:5" s="118" customFormat="1" x14ac:dyDescent="0.25">
      <c r="A427" s="110">
        <v>466</v>
      </c>
      <c r="D427" s="110"/>
      <c r="E427" s="121"/>
    </row>
    <row r="428" spans="1:5" s="118" customFormat="1" x14ac:dyDescent="0.25">
      <c r="A428" s="110">
        <v>460</v>
      </c>
      <c r="D428" s="110"/>
    </row>
    <row r="429" spans="1:5" s="118" customFormat="1" x14ac:dyDescent="0.25">
      <c r="A429" s="110">
        <v>448</v>
      </c>
      <c r="D429" s="110"/>
    </row>
    <row r="430" spans="1:5" s="118" customFormat="1" x14ac:dyDescent="0.25">
      <c r="A430" s="110">
        <v>445</v>
      </c>
      <c r="D430" s="110"/>
    </row>
    <row r="431" spans="1:5" s="118" customFormat="1" x14ac:dyDescent="0.25">
      <c r="A431" s="110">
        <v>435</v>
      </c>
      <c r="D431" s="98"/>
    </row>
    <row r="432" spans="1:5" s="118" customFormat="1" x14ac:dyDescent="0.25">
      <c r="A432" s="110">
        <v>415</v>
      </c>
      <c r="D432" s="98"/>
    </row>
    <row r="433" spans="1:5" x14ac:dyDescent="0.25">
      <c r="A433" s="98">
        <v>390</v>
      </c>
    </row>
    <row r="434" spans="1:5" x14ac:dyDescent="0.25">
      <c r="A434" s="98">
        <v>340</v>
      </c>
    </row>
    <row r="435" spans="1:5" x14ac:dyDescent="0.25">
      <c r="A435" s="98">
        <v>315</v>
      </c>
    </row>
    <row r="441" spans="1:5" s="118" customFormat="1" x14ac:dyDescent="0.25">
      <c r="A441" s="118" t="s">
        <v>1439</v>
      </c>
      <c r="D441" s="118" t="s">
        <v>1447</v>
      </c>
      <c r="E441" s="118" t="s">
        <v>1448</v>
      </c>
    </row>
    <row r="442" spans="1:5" s="118" customFormat="1" x14ac:dyDescent="0.25">
      <c r="A442" s="110">
        <v>469</v>
      </c>
      <c r="D442" s="110">
        <v>445</v>
      </c>
    </row>
    <row r="443" spans="1:5" s="118" customFormat="1" x14ac:dyDescent="0.25">
      <c r="A443" s="110">
        <v>465</v>
      </c>
      <c r="D443" s="121"/>
    </row>
    <row r="444" spans="1:5" x14ac:dyDescent="0.25">
      <c r="A444" s="110">
        <v>419</v>
      </c>
    </row>
    <row r="445" spans="1:5" x14ac:dyDescent="0.25">
      <c r="A445" s="98">
        <v>387</v>
      </c>
    </row>
    <row r="446" spans="1:5" x14ac:dyDescent="0.25">
      <c r="A446" s="98">
        <v>381</v>
      </c>
    </row>
    <row r="447" spans="1:5" x14ac:dyDescent="0.25">
      <c r="A447" s="110"/>
    </row>
    <row r="449" spans="1:4" s="118" customFormat="1" x14ac:dyDescent="0.25">
      <c r="A449" s="118" t="s">
        <v>1432</v>
      </c>
      <c r="D449" s="118" t="s">
        <v>1472</v>
      </c>
    </row>
    <row r="450" spans="1:4" s="118" customFormat="1" x14ac:dyDescent="0.25">
      <c r="A450" s="110">
        <v>523</v>
      </c>
      <c r="D450" s="110">
        <v>461</v>
      </c>
    </row>
    <row r="451" spans="1:4" s="118" customFormat="1" x14ac:dyDescent="0.25">
      <c r="A451" s="110">
        <v>516</v>
      </c>
      <c r="D451" s="110">
        <v>460</v>
      </c>
    </row>
    <row r="452" spans="1:4" s="118" customFormat="1" x14ac:dyDescent="0.25">
      <c r="A452" s="110">
        <v>495</v>
      </c>
      <c r="D452" s="98">
        <v>315</v>
      </c>
    </row>
    <row r="453" spans="1:4" s="118" customFormat="1" x14ac:dyDescent="0.25">
      <c r="A453" s="110">
        <v>468</v>
      </c>
      <c r="D453" s="110"/>
    </row>
    <row r="454" spans="1:4" s="118" customFormat="1" x14ac:dyDescent="0.25">
      <c r="A454" s="110">
        <v>445</v>
      </c>
      <c r="D454" s="110"/>
    </row>
    <row r="455" spans="1:4" s="118" customFormat="1" x14ac:dyDescent="0.25">
      <c r="A455" s="110">
        <v>441</v>
      </c>
      <c r="D455" s="110"/>
    </row>
    <row r="456" spans="1:4" s="118" customFormat="1" x14ac:dyDescent="0.25">
      <c r="A456" s="110">
        <v>440</v>
      </c>
      <c r="D456" s="110"/>
    </row>
    <row r="457" spans="1:4" s="118" customFormat="1" x14ac:dyDescent="0.25">
      <c r="A457" s="110">
        <v>418</v>
      </c>
      <c r="D457" s="110"/>
    </row>
    <row r="458" spans="1:4" s="118" customFormat="1" x14ac:dyDescent="0.25">
      <c r="A458" s="98">
        <v>413</v>
      </c>
      <c r="D458" s="110"/>
    </row>
    <row r="459" spans="1:4" s="118" customFormat="1" x14ac:dyDescent="0.25">
      <c r="A459" s="98">
        <v>403</v>
      </c>
      <c r="D459" s="110"/>
    </row>
    <row r="460" spans="1:4" x14ac:dyDescent="0.25">
      <c r="A460" s="98">
        <v>360</v>
      </c>
    </row>
    <row r="462" spans="1:4" s="118" customFormat="1" x14ac:dyDescent="0.25">
      <c r="A462" s="118" t="s">
        <v>1433</v>
      </c>
      <c r="D462" s="118" t="s">
        <v>1447</v>
      </c>
    </row>
    <row r="463" spans="1:4" s="118" customFormat="1" x14ac:dyDescent="0.25">
      <c r="D463" s="110">
        <v>469</v>
      </c>
    </row>
    <row r="469" spans="1:1" s="118" customFormat="1" x14ac:dyDescent="0.25">
      <c r="A469" s="118" t="s">
        <v>1479</v>
      </c>
    </row>
    <row r="470" spans="1:1" s="118" customFormat="1" x14ac:dyDescent="0.25">
      <c r="A470" s="110">
        <v>535</v>
      </c>
    </row>
    <row r="471" spans="1:1" s="118" customFormat="1" x14ac:dyDescent="0.25">
      <c r="A471" s="110">
        <v>516</v>
      </c>
    </row>
    <row r="472" spans="1:1" s="118" customFormat="1" x14ac:dyDescent="0.25">
      <c r="A472" s="110">
        <v>514</v>
      </c>
    </row>
    <row r="473" spans="1:1" s="118" customFormat="1" x14ac:dyDescent="0.25">
      <c r="A473" s="110">
        <v>512</v>
      </c>
    </row>
    <row r="474" spans="1:1" s="118" customFormat="1" x14ac:dyDescent="0.25">
      <c r="A474" s="110">
        <v>507</v>
      </c>
    </row>
    <row r="475" spans="1:1" s="118" customFormat="1" x14ac:dyDescent="0.25">
      <c r="A475" s="110">
        <v>506</v>
      </c>
    </row>
    <row r="476" spans="1:1" s="118" customFormat="1" x14ac:dyDescent="0.25">
      <c r="A476" s="110">
        <v>503</v>
      </c>
    </row>
    <row r="477" spans="1:1" s="118" customFormat="1" x14ac:dyDescent="0.25">
      <c r="A477" s="110">
        <v>498</v>
      </c>
    </row>
    <row r="478" spans="1:1" s="118" customFormat="1" x14ac:dyDescent="0.25">
      <c r="A478" s="110">
        <v>471</v>
      </c>
    </row>
    <row r="479" spans="1:1" s="118" customFormat="1" x14ac:dyDescent="0.25">
      <c r="A479" s="110">
        <v>468</v>
      </c>
    </row>
    <row r="480" spans="1:1" s="118" customFormat="1" x14ac:dyDescent="0.25">
      <c r="A480" s="110">
        <v>466</v>
      </c>
    </row>
    <row r="481" spans="1:1" s="118" customFormat="1" x14ac:dyDescent="0.25">
      <c r="A481" s="110">
        <v>456</v>
      </c>
    </row>
    <row r="482" spans="1:1" s="118" customFormat="1" x14ac:dyDescent="0.25">
      <c r="A482" s="98">
        <v>448</v>
      </c>
    </row>
    <row r="483" spans="1:1" s="118" customFormat="1" x14ac:dyDescent="0.25">
      <c r="A483" s="98">
        <v>423</v>
      </c>
    </row>
    <row r="484" spans="1:1" s="118" customFormat="1" x14ac:dyDescent="0.25">
      <c r="A484" s="98">
        <v>409</v>
      </c>
    </row>
    <row r="485" spans="1:1" s="118" customFormat="1" x14ac:dyDescent="0.25">
      <c r="A485" s="98">
        <v>394</v>
      </c>
    </row>
    <row r="486" spans="1:1" s="118" customFormat="1" x14ac:dyDescent="0.25">
      <c r="A486" s="98">
        <v>349</v>
      </c>
    </row>
    <row r="487" spans="1:1" s="118" customFormat="1" x14ac:dyDescent="0.25">
      <c r="A487" s="110"/>
    </row>
    <row r="488" spans="1:1" s="118" customFormat="1" x14ac:dyDescent="0.25">
      <c r="A488" s="110"/>
    </row>
    <row r="489" spans="1:1" s="118" customFormat="1" x14ac:dyDescent="0.25">
      <c r="A489" s="110"/>
    </row>
    <row r="490" spans="1:1" s="118" customFormat="1" x14ac:dyDescent="0.25">
      <c r="A490" s="110"/>
    </row>
    <row r="492" spans="1:1" s="118" customFormat="1" x14ac:dyDescent="0.25">
      <c r="A492" s="118" t="s">
        <v>1480</v>
      </c>
    </row>
    <row r="493" spans="1:1" s="118" customFormat="1" x14ac:dyDescent="0.25">
      <c r="A493" s="110">
        <v>503</v>
      </c>
    </row>
    <row r="494" spans="1:1" s="118" customFormat="1" x14ac:dyDescent="0.25">
      <c r="A494" s="110">
        <v>438</v>
      </c>
    </row>
    <row r="495" spans="1:1" x14ac:dyDescent="0.25">
      <c r="A495" s="98">
        <v>384</v>
      </c>
    </row>
    <row r="499" spans="1:5" s="118" customFormat="1" x14ac:dyDescent="0.25">
      <c r="A499" s="118" t="s">
        <v>1481</v>
      </c>
      <c r="D499" s="118" t="s">
        <v>1472</v>
      </c>
      <c r="E499" s="118" t="s">
        <v>1448</v>
      </c>
    </row>
    <row r="500" spans="1:5" s="118" customFormat="1" x14ac:dyDescent="0.25">
      <c r="A500" s="110">
        <v>535</v>
      </c>
      <c r="D500" s="110">
        <v>468</v>
      </c>
      <c r="E500" s="121"/>
    </row>
    <row r="501" spans="1:5" s="118" customFormat="1" x14ac:dyDescent="0.25">
      <c r="A501" s="110">
        <v>514</v>
      </c>
      <c r="D501" s="121"/>
      <c r="E501" s="121"/>
    </row>
    <row r="502" spans="1:5" s="118" customFormat="1" x14ac:dyDescent="0.25">
      <c r="A502" s="110">
        <v>512</v>
      </c>
      <c r="D502" s="121"/>
      <c r="E502" s="121"/>
    </row>
    <row r="503" spans="1:5" s="118" customFormat="1" x14ac:dyDescent="0.25">
      <c r="A503" s="110">
        <v>507</v>
      </c>
      <c r="D503" s="121"/>
      <c r="E503" s="121"/>
    </row>
    <row r="504" spans="1:5" x14ac:dyDescent="0.25">
      <c r="A504" s="110">
        <v>471</v>
      </c>
    </row>
    <row r="505" spans="1:5" x14ac:dyDescent="0.25">
      <c r="A505" s="110">
        <v>448</v>
      </c>
    </row>
    <row r="506" spans="1:5" x14ac:dyDescent="0.25">
      <c r="A506" s="98">
        <v>349</v>
      </c>
    </row>
    <row r="508" spans="1:5" s="118" customFormat="1" x14ac:dyDescent="0.25">
      <c r="A508" s="118" t="s">
        <v>1482</v>
      </c>
      <c r="D508" s="118" t="s">
        <v>1472</v>
      </c>
    </row>
    <row r="509" spans="1:5" s="118" customFormat="1" x14ac:dyDescent="0.25">
      <c r="D509" s="110">
        <v>503</v>
      </c>
    </row>
    <row r="512" spans="1:5" s="118" customFormat="1" x14ac:dyDescent="0.25">
      <c r="A512" s="118" t="s">
        <v>1483</v>
      </c>
      <c r="D512" s="118" t="s">
        <v>1447</v>
      </c>
    </row>
    <row r="513" spans="1:4" s="118" customFormat="1" x14ac:dyDescent="0.25">
      <c r="A513" s="110">
        <v>506</v>
      </c>
      <c r="D513" s="121"/>
    </row>
    <row r="514" spans="1:4" s="118" customFormat="1" x14ac:dyDescent="0.25">
      <c r="A514" s="110">
        <v>503</v>
      </c>
      <c r="D514" s="121"/>
    </row>
    <row r="515" spans="1:4" x14ac:dyDescent="0.25">
      <c r="A515" s="110">
        <v>423</v>
      </c>
    </row>
    <row r="516" spans="1:4" x14ac:dyDescent="0.25">
      <c r="A516" s="110">
        <v>409</v>
      </c>
    </row>
    <row r="517" spans="1:4" x14ac:dyDescent="0.25">
      <c r="A517" s="98">
        <v>394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4591-BDDD-497E-9AE8-6755580D695B}">
  <dimension ref="A1:B270"/>
  <sheetViews>
    <sheetView topLeftCell="A248" workbookViewId="0">
      <selection activeCell="J122" sqref="J122"/>
    </sheetView>
  </sheetViews>
  <sheetFormatPr defaultRowHeight="15" x14ac:dyDescent="0.25"/>
  <cols>
    <col min="1" max="16384" width="9.140625" style="99"/>
  </cols>
  <sheetData>
    <row r="1" spans="1:2" x14ac:dyDescent="0.25">
      <c r="A1" s="122" t="s">
        <v>1465</v>
      </c>
    </row>
    <row r="3" spans="1:2" x14ac:dyDescent="0.25">
      <c r="A3" s="123" t="s">
        <v>1386</v>
      </c>
    </row>
    <row r="4" spans="1:2" x14ac:dyDescent="0.25">
      <c r="B4">
        <v>419</v>
      </c>
    </row>
    <row r="5" spans="1:2" x14ac:dyDescent="0.25">
      <c r="B5"/>
    </row>
    <row r="6" spans="1:2" x14ac:dyDescent="0.25">
      <c r="B6"/>
    </row>
    <row r="8" spans="1:2" x14ac:dyDescent="0.25">
      <c r="A8" s="99" t="s">
        <v>1466</v>
      </c>
    </row>
    <row r="11" spans="1:2" x14ac:dyDescent="0.25">
      <c r="A11" s="123" t="s">
        <v>1387</v>
      </c>
    </row>
    <row r="12" spans="1:2" x14ac:dyDescent="0.25">
      <c r="B12">
        <v>556</v>
      </c>
    </row>
    <row r="13" spans="1:2" x14ac:dyDescent="0.25">
      <c r="B13" s="16">
        <v>500</v>
      </c>
    </row>
    <row r="14" spans="1:2" x14ac:dyDescent="0.25">
      <c r="B14">
        <v>496</v>
      </c>
    </row>
    <row r="15" spans="1:2" x14ac:dyDescent="0.25">
      <c r="B15">
        <v>490</v>
      </c>
    </row>
    <row r="16" spans="1:2" x14ac:dyDescent="0.25">
      <c r="B16" s="98">
        <v>251</v>
      </c>
    </row>
    <row r="17" spans="1:2" x14ac:dyDescent="0.25">
      <c r="B17"/>
    </row>
    <row r="18" spans="1:2" x14ac:dyDescent="0.25">
      <c r="B18"/>
    </row>
    <row r="19" spans="1:2" x14ac:dyDescent="0.25">
      <c r="B19" s="98"/>
    </row>
    <row r="27" spans="1:2" x14ac:dyDescent="0.25">
      <c r="A27" s="123" t="s">
        <v>1388</v>
      </c>
    </row>
    <row r="28" spans="1:2" x14ac:dyDescent="0.25">
      <c r="B28" s="16">
        <v>545</v>
      </c>
    </row>
    <row r="29" spans="1:2" x14ac:dyDescent="0.25">
      <c r="B29" s="110">
        <v>527</v>
      </c>
    </row>
    <row r="30" spans="1:2" x14ac:dyDescent="0.25">
      <c r="B30" s="110">
        <v>514</v>
      </c>
    </row>
    <row r="31" spans="1:2" x14ac:dyDescent="0.25">
      <c r="B31" s="110">
        <v>513</v>
      </c>
    </row>
    <row r="32" spans="1:2" x14ac:dyDescent="0.25">
      <c r="B32" s="110">
        <v>493</v>
      </c>
    </row>
    <row r="33" spans="1:2" x14ac:dyDescent="0.25">
      <c r="B33" s="110">
        <v>490</v>
      </c>
    </row>
    <row r="34" spans="1:2" x14ac:dyDescent="0.25">
      <c r="B34" s="110">
        <v>484</v>
      </c>
    </row>
    <row r="35" spans="1:2" x14ac:dyDescent="0.25">
      <c r="B35" s="110">
        <v>483</v>
      </c>
    </row>
    <row r="36" spans="1:2" x14ac:dyDescent="0.25">
      <c r="B36" s="110">
        <v>479</v>
      </c>
    </row>
    <row r="37" spans="1:2" x14ac:dyDescent="0.25">
      <c r="B37" s="98">
        <v>421</v>
      </c>
    </row>
    <row r="38" spans="1:2" x14ac:dyDescent="0.25">
      <c r="B38" s="98">
        <v>419</v>
      </c>
    </row>
    <row r="39" spans="1:2" x14ac:dyDescent="0.25">
      <c r="B39" s="98">
        <v>266</v>
      </c>
    </row>
    <row r="40" spans="1:2" x14ac:dyDescent="0.25">
      <c r="B40" s="110"/>
    </row>
    <row r="41" spans="1:2" x14ac:dyDescent="0.25">
      <c r="B41" s="110"/>
    </row>
    <row r="44" spans="1:2" x14ac:dyDescent="0.25">
      <c r="A44" s="123" t="s">
        <v>1389</v>
      </c>
    </row>
    <row r="45" spans="1:2" x14ac:dyDescent="0.25">
      <c r="B45" s="110">
        <v>539</v>
      </c>
    </row>
    <row r="46" spans="1:2" x14ac:dyDescent="0.25">
      <c r="B46" s="110">
        <v>527</v>
      </c>
    </row>
    <row r="47" spans="1:2" x14ac:dyDescent="0.25">
      <c r="B47" s="110">
        <v>519</v>
      </c>
    </row>
    <row r="48" spans="1:2" x14ac:dyDescent="0.25">
      <c r="B48" s="110">
        <v>518</v>
      </c>
    </row>
    <row r="49" spans="2:2" x14ac:dyDescent="0.25">
      <c r="B49" s="110">
        <v>514</v>
      </c>
    </row>
    <row r="50" spans="2:2" x14ac:dyDescent="0.25">
      <c r="B50" s="110">
        <v>511</v>
      </c>
    </row>
    <row r="51" spans="2:2" x14ac:dyDescent="0.25">
      <c r="B51" s="110">
        <v>506</v>
      </c>
    </row>
    <row r="52" spans="2:2" x14ac:dyDescent="0.25">
      <c r="B52" s="110">
        <v>501</v>
      </c>
    </row>
    <row r="53" spans="2:2" x14ac:dyDescent="0.25">
      <c r="B53" s="110">
        <v>498</v>
      </c>
    </row>
    <row r="54" spans="2:2" x14ac:dyDescent="0.25">
      <c r="B54" s="110">
        <v>497</v>
      </c>
    </row>
    <row r="55" spans="2:2" x14ac:dyDescent="0.25">
      <c r="B55" s="110">
        <v>473</v>
      </c>
    </row>
    <row r="56" spans="2:2" x14ac:dyDescent="0.25">
      <c r="B56" s="110">
        <v>466</v>
      </c>
    </row>
    <row r="57" spans="2:2" x14ac:dyDescent="0.25">
      <c r="B57" s="110">
        <v>457</v>
      </c>
    </row>
    <row r="58" spans="2:2" x14ac:dyDescent="0.25">
      <c r="B58" s="110">
        <v>457</v>
      </c>
    </row>
    <row r="59" spans="2:2" x14ac:dyDescent="0.25">
      <c r="B59" s="110">
        <v>454</v>
      </c>
    </row>
    <row r="60" spans="2:2" x14ac:dyDescent="0.25">
      <c r="B60" s="110">
        <v>441</v>
      </c>
    </row>
    <row r="61" spans="2:2" x14ac:dyDescent="0.25">
      <c r="B61" s="98">
        <v>429</v>
      </c>
    </row>
    <row r="62" spans="2:2" x14ac:dyDescent="0.25">
      <c r="B62" s="98">
        <v>324</v>
      </c>
    </row>
    <row r="63" spans="2:2" x14ac:dyDescent="0.25">
      <c r="B63" s="98">
        <v>321</v>
      </c>
    </row>
    <row r="64" spans="2:2" x14ac:dyDescent="0.25">
      <c r="B64" s="98">
        <v>256</v>
      </c>
    </row>
    <row r="65" spans="1:2" x14ac:dyDescent="0.25">
      <c r="B65" s="98"/>
    </row>
    <row r="66" spans="1:2" x14ac:dyDescent="0.25">
      <c r="B66"/>
    </row>
    <row r="70" spans="1:2" x14ac:dyDescent="0.25">
      <c r="A70" s="123" t="s">
        <v>1390</v>
      </c>
    </row>
    <row r="71" spans="1:2" x14ac:dyDescent="0.25">
      <c r="B71" s="139">
        <v>572</v>
      </c>
    </row>
    <row r="72" spans="1:2" x14ac:dyDescent="0.25">
      <c r="B72" s="110">
        <v>563</v>
      </c>
    </row>
    <row r="73" spans="1:2" x14ac:dyDescent="0.25">
      <c r="B73" s="110">
        <v>559</v>
      </c>
    </row>
    <row r="74" spans="1:2" x14ac:dyDescent="0.25">
      <c r="B74" s="110">
        <v>525</v>
      </c>
    </row>
    <row r="75" spans="1:2" x14ac:dyDescent="0.25">
      <c r="B75" s="110">
        <v>524</v>
      </c>
    </row>
    <row r="76" spans="1:2" x14ac:dyDescent="0.25">
      <c r="B76" s="110">
        <v>498</v>
      </c>
    </row>
    <row r="77" spans="1:2" x14ac:dyDescent="0.25">
      <c r="B77" s="110">
        <v>498</v>
      </c>
    </row>
    <row r="78" spans="1:2" x14ac:dyDescent="0.25">
      <c r="B78" s="110">
        <v>492</v>
      </c>
    </row>
    <row r="79" spans="1:2" x14ac:dyDescent="0.25">
      <c r="B79" s="110">
        <v>491</v>
      </c>
    </row>
    <row r="80" spans="1:2" x14ac:dyDescent="0.25">
      <c r="B80" s="110">
        <v>488</v>
      </c>
    </row>
    <row r="81" spans="1:2" x14ac:dyDescent="0.25">
      <c r="B81" s="110">
        <v>472</v>
      </c>
    </row>
    <row r="82" spans="1:2" x14ac:dyDescent="0.25">
      <c r="B82" s="110">
        <v>465</v>
      </c>
    </row>
    <row r="83" spans="1:2" x14ac:dyDescent="0.25">
      <c r="B83" s="98">
        <v>421</v>
      </c>
    </row>
    <row r="84" spans="1:2" x14ac:dyDescent="0.25">
      <c r="B84" s="98">
        <v>383</v>
      </c>
    </row>
    <row r="86" spans="1:2" x14ac:dyDescent="0.25">
      <c r="A86" s="99" t="s">
        <v>1467</v>
      </c>
    </row>
    <row r="87" spans="1:2" x14ac:dyDescent="0.25">
      <c r="B87">
        <v>506</v>
      </c>
    </row>
    <row r="88" spans="1:2" x14ac:dyDescent="0.25">
      <c r="B88">
        <v>474</v>
      </c>
    </row>
    <row r="89" spans="1:2" x14ac:dyDescent="0.25">
      <c r="B89">
        <v>399</v>
      </c>
    </row>
    <row r="90" spans="1:2" x14ac:dyDescent="0.25">
      <c r="B90" s="98"/>
    </row>
    <row r="93" spans="1:2" x14ac:dyDescent="0.25">
      <c r="A93" s="123" t="s">
        <v>1391</v>
      </c>
    </row>
    <row r="94" spans="1:2" x14ac:dyDescent="0.25">
      <c r="B94" s="98">
        <v>296</v>
      </c>
    </row>
    <row r="97" spans="1:2" x14ac:dyDescent="0.25">
      <c r="A97" s="123" t="s">
        <v>1392</v>
      </c>
    </row>
    <row r="98" spans="1:2" x14ac:dyDescent="0.25">
      <c r="B98" s="139">
        <v>490</v>
      </c>
    </row>
    <row r="99" spans="1:2" x14ac:dyDescent="0.25">
      <c r="B99" s="110">
        <v>469</v>
      </c>
    </row>
    <row r="100" spans="1:2" x14ac:dyDescent="0.25">
      <c r="B100" s="110">
        <v>443</v>
      </c>
    </row>
    <row r="101" spans="1:2" x14ac:dyDescent="0.25">
      <c r="B101" s="110">
        <v>426</v>
      </c>
    </row>
    <row r="102" spans="1:2" x14ac:dyDescent="0.25">
      <c r="B102" s="110">
        <v>420</v>
      </c>
    </row>
    <row r="103" spans="1:2" x14ac:dyDescent="0.25">
      <c r="B103" s="110">
        <v>417</v>
      </c>
    </row>
    <row r="104" spans="1:2" x14ac:dyDescent="0.25">
      <c r="B104" s="98">
        <v>388</v>
      </c>
    </row>
    <row r="105" spans="1:2" x14ac:dyDescent="0.25">
      <c r="B105" s="98">
        <v>378</v>
      </c>
    </row>
    <row r="106" spans="1:2" x14ac:dyDescent="0.25">
      <c r="B106" s="98">
        <v>296</v>
      </c>
    </row>
    <row r="107" spans="1:2" x14ac:dyDescent="0.25">
      <c r="B107" s="98">
        <v>286</v>
      </c>
    </row>
    <row r="108" spans="1:2" x14ac:dyDescent="0.25">
      <c r="B108" s="98">
        <v>285</v>
      </c>
    </row>
    <row r="111" spans="1:2" x14ac:dyDescent="0.25">
      <c r="A111" s="123" t="s">
        <v>1393</v>
      </c>
      <c r="B111" s="123"/>
    </row>
    <row r="112" spans="1:2" x14ac:dyDescent="0.25">
      <c r="B112" s="110">
        <v>506</v>
      </c>
    </row>
    <row r="113" spans="2:2" x14ac:dyDescent="0.25">
      <c r="B113" s="110">
        <v>493</v>
      </c>
    </row>
    <row r="114" spans="2:2" x14ac:dyDescent="0.25">
      <c r="B114" s="110">
        <v>489</v>
      </c>
    </row>
    <row r="115" spans="2:2" x14ac:dyDescent="0.25">
      <c r="B115" s="110">
        <v>482</v>
      </c>
    </row>
    <row r="116" spans="2:2" x14ac:dyDescent="0.25">
      <c r="B116" s="110">
        <v>478</v>
      </c>
    </row>
    <row r="117" spans="2:2" x14ac:dyDescent="0.25">
      <c r="B117" s="110">
        <v>474</v>
      </c>
    </row>
    <row r="118" spans="2:2" x14ac:dyDescent="0.25">
      <c r="B118">
        <v>410</v>
      </c>
    </row>
    <row r="119" spans="2:2" x14ac:dyDescent="0.25">
      <c r="B119" s="98">
        <v>399</v>
      </c>
    </row>
    <row r="120" spans="2:2" x14ac:dyDescent="0.25">
      <c r="B120"/>
    </row>
    <row r="121" spans="2:2" x14ac:dyDescent="0.25">
      <c r="B121"/>
    </row>
    <row r="130" spans="1:2" x14ac:dyDescent="0.25">
      <c r="A130" s="123" t="s">
        <v>1394</v>
      </c>
    </row>
    <row r="131" spans="1:2" x14ac:dyDescent="0.25">
      <c r="B131" s="110">
        <v>495</v>
      </c>
    </row>
    <row r="132" spans="1:2" x14ac:dyDescent="0.25">
      <c r="B132" s="110">
        <v>458</v>
      </c>
    </row>
    <row r="133" spans="1:2" x14ac:dyDescent="0.25">
      <c r="B133" s="110">
        <v>446</v>
      </c>
    </row>
    <row r="134" spans="1:2" x14ac:dyDescent="0.25">
      <c r="B134" s="110">
        <v>441</v>
      </c>
    </row>
    <row r="135" spans="1:2" x14ac:dyDescent="0.25">
      <c r="B135" s="110">
        <v>422</v>
      </c>
    </row>
    <row r="136" spans="1:2" x14ac:dyDescent="0.25">
      <c r="B136" s="110">
        <v>421</v>
      </c>
    </row>
    <row r="137" spans="1:2" x14ac:dyDescent="0.25">
      <c r="B137" s="98">
        <v>375</v>
      </c>
    </row>
    <row r="138" spans="1:2" x14ac:dyDescent="0.25">
      <c r="B138" s="98">
        <v>254</v>
      </c>
    </row>
    <row r="139" spans="1:2" x14ac:dyDescent="0.25">
      <c r="B139" s="98">
        <v>238</v>
      </c>
    </row>
    <row r="140" spans="1:2" x14ac:dyDescent="0.25">
      <c r="B140"/>
    </row>
    <row r="146" spans="1:2" x14ac:dyDescent="0.25">
      <c r="A146" s="123" t="s">
        <v>1395</v>
      </c>
    </row>
    <row r="147" spans="1:2" x14ac:dyDescent="0.25">
      <c r="B147">
        <v>542</v>
      </c>
    </row>
    <row r="148" spans="1:2" x14ac:dyDescent="0.25">
      <c r="B148">
        <v>483</v>
      </c>
    </row>
    <row r="149" spans="1:2" x14ac:dyDescent="0.25">
      <c r="B149" s="98">
        <v>273</v>
      </c>
    </row>
    <row r="150" spans="1:2" x14ac:dyDescent="0.25">
      <c r="B150" s="98">
        <v>217</v>
      </c>
    </row>
    <row r="162" spans="1:2" x14ac:dyDescent="0.25">
      <c r="A162" s="123" t="s">
        <v>1468</v>
      </c>
    </row>
    <row r="167" spans="1:2" x14ac:dyDescent="0.25">
      <c r="A167" s="123" t="s">
        <v>1397</v>
      </c>
    </row>
    <row r="168" spans="1:2" x14ac:dyDescent="0.25">
      <c r="B168">
        <v>556</v>
      </c>
    </row>
    <row r="169" spans="1:2" x14ac:dyDescent="0.25">
      <c r="B169">
        <v>539</v>
      </c>
    </row>
    <row r="170" spans="1:2" x14ac:dyDescent="0.25">
      <c r="B170">
        <v>525</v>
      </c>
    </row>
    <row r="171" spans="1:2" x14ac:dyDescent="0.25">
      <c r="B171" s="98">
        <v>502</v>
      </c>
    </row>
    <row r="173" spans="1:2" x14ac:dyDescent="0.25">
      <c r="A173" s="123" t="s">
        <v>1398</v>
      </c>
    </row>
    <row r="174" spans="1:2" x14ac:dyDescent="0.25">
      <c r="B174">
        <v>541</v>
      </c>
    </row>
    <row r="175" spans="1:2" x14ac:dyDescent="0.25">
      <c r="B175">
        <v>532</v>
      </c>
    </row>
    <row r="176" spans="1:2" x14ac:dyDescent="0.25">
      <c r="B176">
        <v>528</v>
      </c>
    </row>
    <row r="191" spans="1:2" x14ac:dyDescent="0.25">
      <c r="A191" s="123" t="s">
        <v>1399</v>
      </c>
    </row>
    <row r="192" spans="1:2" x14ac:dyDescent="0.25">
      <c r="B192">
        <v>556</v>
      </c>
    </row>
    <row r="193" spans="1:2" x14ac:dyDescent="0.25">
      <c r="B193">
        <v>555</v>
      </c>
    </row>
    <row r="194" spans="1:2" x14ac:dyDescent="0.25">
      <c r="B194">
        <v>468</v>
      </c>
    </row>
    <row r="203" spans="1:2" x14ac:dyDescent="0.25">
      <c r="A203" s="123" t="s">
        <v>1400</v>
      </c>
    </row>
    <row r="204" spans="1:2" x14ac:dyDescent="0.25">
      <c r="B204">
        <v>568</v>
      </c>
    </row>
    <row r="205" spans="1:2" x14ac:dyDescent="0.25">
      <c r="B205">
        <v>564</v>
      </c>
    </row>
    <row r="206" spans="1:2" x14ac:dyDescent="0.25">
      <c r="B206">
        <v>538</v>
      </c>
    </row>
    <row r="207" spans="1:2" x14ac:dyDescent="0.25">
      <c r="B207">
        <v>530</v>
      </c>
    </row>
    <row r="223" spans="1:1" x14ac:dyDescent="0.25">
      <c r="A223" s="123" t="s">
        <v>1401</v>
      </c>
    </row>
    <row r="226" spans="1:2" x14ac:dyDescent="0.25">
      <c r="A226" s="123" t="s">
        <v>1402</v>
      </c>
    </row>
    <row r="229" spans="1:2" x14ac:dyDescent="0.25">
      <c r="A229" s="123" t="s">
        <v>1403</v>
      </c>
    </row>
    <row r="230" spans="1:2" x14ac:dyDescent="0.25">
      <c r="B230">
        <v>367</v>
      </c>
    </row>
    <row r="234" spans="1:2" x14ac:dyDescent="0.25">
      <c r="A234" s="123" t="s">
        <v>1404</v>
      </c>
    </row>
    <row r="235" spans="1:2" x14ac:dyDescent="0.25">
      <c r="B235" s="98">
        <v>367</v>
      </c>
    </row>
    <row r="236" spans="1:2" x14ac:dyDescent="0.25">
      <c r="B236" s="98">
        <v>339</v>
      </c>
    </row>
    <row r="245" spans="1:2" x14ac:dyDescent="0.25">
      <c r="A245" s="123" t="s">
        <v>1405</v>
      </c>
    </row>
    <row r="251" spans="1:2" x14ac:dyDescent="0.25">
      <c r="A251" s="123" t="s">
        <v>1406</v>
      </c>
    </row>
    <row r="252" spans="1:2" x14ac:dyDescent="0.25">
      <c r="B252">
        <v>443</v>
      </c>
    </row>
    <row r="253" spans="1:2" x14ac:dyDescent="0.25">
      <c r="B253" s="98">
        <v>388</v>
      </c>
    </row>
    <row r="254" spans="1:2" x14ac:dyDescent="0.25">
      <c r="B254" s="98"/>
    </row>
    <row r="262" spans="1:2" x14ac:dyDescent="0.25">
      <c r="A262" s="123" t="s">
        <v>1407</v>
      </c>
    </row>
    <row r="263" spans="1:2" x14ac:dyDescent="0.25">
      <c r="B263">
        <v>481</v>
      </c>
    </row>
    <row r="264" spans="1:2" x14ac:dyDescent="0.25">
      <c r="B264">
        <v>432</v>
      </c>
    </row>
    <row r="265" spans="1:2" x14ac:dyDescent="0.25">
      <c r="B265">
        <v>418</v>
      </c>
    </row>
    <row r="268" spans="1:2" x14ac:dyDescent="0.25">
      <c r="A268" s="99" t="s">
        <v>1492</v>
      </c>
    </row>
    <row r="269" spans="1:2" x14ac:dyDescent="0.25">
      <c r="B269">
        <v>435</v>
      </c>
    </row>
    <row r="270" spans="1:2" x14ac:dyDescent="0.25">
      <c r="B270">
        <v>360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6EAA-8CA4-47A9-90D3-C69CC01800F6}">
  <dimension ref="A1:F386"/>
  <sheetViews>
    <sheetView topLeftCell="A19" workbookViewId="0">
      <selection activeCell="J122" sqref="J122"/>
    </sheetView>
  </sheetViews>
  <sheetFormatPr defaultRowHeight="15" x14ac:dyDescent="0.25"/>
  <cols>
    <col min="1" max="6" width="9.140625" style="93"/>
  </cols>
  <sheetData>
    <row r="1" spans="1:4" x14ac:dyDescent="0.25">
      <c r="A1" s="112" t="s">
        <v>1464</v>
      </c>
    </row>
    <row r="2" spans="1:4" x14ac:dyDescent="0.25">
      <c r="A2" s="112"/>
    </row>
    <row r="3" spans="1:4" x14ac:dyDescent="0.25">
      <c r="A3" s="111" t="s">
        <v>1458</v>
      </c>
      <c r="B3" s="111"/>
      <c r="C3" s="111"/>
      <c r="D3" s="111" t="s">
        <v>1447</v>
      </c>
    </row>
    <row r="4" spans="1:4" x14ac:dyDescent="0.25">
      <c r="A4" s="111"/>
      <c r="B4" s="111"/>
      <c r="C4" s="111"/>
      <c r="D4" s="111">
        <v>554</v>
      </c>
    </row>
    <row r="5" spans="1:4" x14ac:dyDescent="0.25">
      <c r="A5" s="111"/>
      <c r="B5" s="111"/>
      <c r="C5" s="111"/>
      <c r="D5" s="111">
        <v>529</v>
      </c>
    </row>
    <row r="6" spans="1:4" x14ac:dyDescent="0.25">
      <c r="A6" s="111"/>
      <c r="B6" s="111"/>
      <c r="C6" s="111"/>
      <c r="D6" s="111">
        <v>511</v>
      </c>
    </row>
    <row r="7" spans="1:4" x14ac:dyDescent="0.25">
      <c r="A7" s="111"/>
      <c r="B7" s="111"/>
      <c r="C7" s="111"/>
      <c r="D7" s="111">
        <v>493</v>
      </c>
    </row>
    <row r="8" spans="1:4" x14ac:dyDescent="0.25">
      <c r="A8" s="111"/>
      <c r="B8" s="111"/>
      <c r="C8" s="111"/>
      <c r="D8" s="111"/>
    </row>
    <row r="9" spans="1:4" x14ac:dyDescent="0.25">
      <c r="A9" s="111" t="s">
        <v>1459</v>
      </c>
      <c r="B9" s="111"/>
      <c r="C9" s="111"/>
      <c r="D9" s="111" t="s">
        <v>1447</v>
      </c>
    </row>
    <row r="10" spans="1:4" x14ac:dyDescent="0.25">
      <c r="A10" s="111"/>
      <c r="B10" s="111"/>
      <c r="C10" s="111"/>
      <c r="D10" s="111">
        <v>514</v>
      </c>
    </row>
    <row r="11" spans="1:4" x14ac:dyDescent="0.25">
      <c r="A11" s="111"/>
      <c r="B11" s="111"/>
      <c r="C11" s="111"/>
      <c r="D11" s="111">
        <v>512</v>
      </c>
    </row>
    <row r="12" spans="1:4" x14ac:dyDescent="0.25">
      <c r="A12" s="111"/>
      <c r="B12" s="111"/>
      <c r="C12" s="111"/>
      <c r="D12" s="111">
        <v>499</v>
      </c>
    </row>
    <row r="13" spans="1:4" x14ac:dyDescent="0.25">
      <c r="A13" s="111"/>
      <c r="B13" s="111"/>
      <c r="C13" s="111"/>
      <c r="D13" s="111">
        <v>381</v>
      </c>
    </row>
    <row r="18" spans="1:1" x14ac:dyDescent="0.25">
      <c r="A18" s="93" t="s">
        <v>1411</v>
      </c>
    </row>
    <row r="19" spans="1:1" x14ac:dyDescent="0.25">
      <c r="A19">
        <v>590</v>
      </c>
    </row>
    <row r="20" spans="1:1" x14ac:dyDescent="0.25">
      <c r="A20">
        <v>573</v>
      </c>
    </row>
    <row r="21" spans="1:1" x14ac:dyDescent="0.25">
      <c r="A21">
        <v>572</v>
      </c>
    </row>
    <row r="22" spans="1:1" x14ac:dyDescent="0.25">
      <c r="A22">
        <v>569</v>
      </c>
    </row>
    <row r="23" spans="1:1" x14ac:dyDescent="0.25">
      <c r="A23">
        <v>554</v>
      </c>
    </row>
    <row r="24" spans="1:1" x14ac:dyDescent="0.25">
      <c r="A24">
        <v>542</v>
      </c>
    </row>
    <row r="25" spans="1:1" x14ac:dyDescent="0.25">
      <c r="A25">
        <v>541</v>
      </c>
    </row>
    <row r="26" spans="1:1" x14ac:dyDescent="0.25">
      <c r="A26">
        <v>533</v>
      </c>
    </row>
    <row r="27" spans="1:1" x14ac:dyDescent="0.25">
      <c r="A27">
        <v>531</v>
      </c>
    </row>
    <row r="28" spans="1:1" x14ac:dyDescent="0.25">
      <c r="A28">
        <v>529</v>
      </c>
    </row>
    <row r="29" spans="1:1" x14ac:dyDescent="0.25">
      <c r="A29">
        <v>527</v>
      </c>
    </row>
    <row r="30" spans="1:1" x14ac:dyDescent="0.25">
      <c r="A30">
        <v>522</v>
      </c>
    </row>
    <row r="31" spans="1:1" x14ac:dyDescent="0.25">
      <c r="A31">
        <v>511</v>
      </c>
    </row>
    <row r="32" spans="1:1" x14ac:dyDescent="0.25">
      <c r="A32">
        <v>511</v>
      </c>
    </row>
    <row r="33" spans="1:1" x14ac:dyDescent="0.25">
      <c r="A33">
        <v>509</v>
      </c>
    </row>
    <row r="34" spans="1:1" x14ac:dyDescent="0.25">
      <c r="A34">
        <v>493</v>
      </c>
    </row>
    <row r="35" spans="1:1" x14ac:dyDescent="0.25">
      <c r="A35">
        <v>492</v>
      </c>
    </row>
    <row r="36" spans="1:1" x14ac:dyDescent="0.25">
      <c r="A36">
        <v>476</v>
      </c>
    </row>
    <row r="37" spans="1:1" x14ac:dyDescent="0.25">
      <c r="A37">
        <v>461</v>
      </c>
    </row>
    <row r="38" spans="1:1" x14ac:dyDescent="0.25">
      <c r="A38" s="98">
        <v>455</v>
      </c>
    </row>
    <row r="39" spans="1:1" x14ac:dyDescent="0.25">
      <c r="A39" s="98">
        <v>454</v>
      </c>
    </row>
    <row r="40" spans="1:1" x14ac:dyDescent="0.25">
      <c r="A40" s="98">
        <v>449</v>
      </c>
    </row>
    <row r="41" spans="1:1" x14ac:dyDescent="0.25">
      <c r="A41" s="98">
        <v>444</v>
      </c>
    </row>
    <row r="44" spans="1:1" x14ac:dyDescent="0.25">
      <c r="A44" s="93" t="s">
        <v>1412</v>
      </c>
    </row>
    <row r="45" spans="1:1" x14ac:dyDescent="0.25">
      <c r="A45" s="110">
        <v>550</v>
      </c>
    </row>
    <row r="46" spans="1:1" x14ac:dyDescent="0.25">
      <c r="A46" s="110">
        <v>542</v>
      </c>
    </row>
    <row r="47" spans="1:1" x14ac:dyDescent="0.25">
      <c r="A47" s="110">
        <v>535</v>
      </c>
    </row>
    <row r="48" spans="1:1" x14ac:dyDescent="0.25">
      <c r="A48" s="110">
        <v>518</v>
      </c>
    </row>
    <row r="49" spans="1:5" x14ac:dyDescent="0.25">
      <c r="A49" s="110">
        <v>514</v>
      </c>
    </row>
    <row r="50" spans="1:5" x14ac:dyDescent="0.25">
      <c r="A50" s="110">
        <v>512</v>
      </c>
    </row>
    <row r="51" spans="1:5" x14ac:dyDescent="0.25">
      <c r="A51" s="110">
        <v>499</v>
      </c>
    </row>
    <row r="52" spans="1:5" x14ac:dyDescent="0.25">
      <c r="A52" s="110">
        <v>485</v>
      </c>
    </row>
    <row r="53" spans="1:5" x14ac:dyDescent="0.25">
      <c r="A53" s="98">
        <v>448</v>
      </c>
    </row>
    <row r="54" spans="1:5" x14ac:dyDescent="0.25">
      <c r="A54" s="98">
        <v>416</v>
      </c>
    </row>
    <row r="55" spans="1:5" x14ac:dyDescent="0.25">
      <c r="A55" s="98">
        <v>381</v>
      </c>
    </row>
    <row r="59" spans="1:5" x14ac:dyDescent="0.25">
      <c r="A59" s="93" t="s">
        <v>1421</v>
      </c>
      <c r="D59" s="93" t="s">
        <v>1447</v>
      </c>
      <c r="E59" s="93" t="s">
        <v>1448</v>
      </c>
    </row>
    <row r="60" spans="1:5" x14ac:dyDescent="0.25">
      <c r="A60" s="110">
        <v>541</v>
      </c>
      <c r="D60" s="110">
        <v>569</v>
      </c>
      <c r="E60" s="110">
        <v>527</v>
      </c>
    </row>
    <row r="61" spans="1:5" x14ac:dyDescent="0.25">
      <c r="A61" s="110">
        <v>511</v>
      </c>
      <c r="D61" s="110">
        <v>542</v>
      </c>
      <c r="E61" s="110"/>
    </row>
    <row r="62" spans="1:5" x14ac:dyDescent="0.25">
      <c r="A62" s="110">
        <v>492</v>
      </c>
      <c r="E62" s="110"/>
    </row>
    <row r="63" spans="1:5" x14ac:dyDescent="0.25">
      <c r="A63" s="110">
        <v>476</v>
      </c>
    </row>
    <row r="64" spans="1:5" x14ac:dyDescent="0.25">
      <c r="A64" s="98">
        <v>449</v>
      </c>
    </row>
    <row r="65" spans="1:5" x14ac:dyDescent="0.25">
      <c r="A65" s="98">
        <v>444</v>
      </c>
    </row>
    <row r="79" spans="1:5" x14ac:dyDescent="0.25">
      <c r="A79" s="93" t="s">
        <v>1420</v>
      </c>
      <c r="D79" s="93" t="s">
        <v>1447</v>
      </c>
      <c r="E79" s="93" t="s">
        <v>1448</v>
      </c>
    </row>
    <row r="80" spans="1:5" x14ac:dyDescent="0.25">
      <c r="E80" s="98">
        <v>448</v>
      </c>
    </row>
    <row r="81" spans="1:5" x14ac:dyDescent="0.25">
      <c r="E81" s="98">
        <v>416</v>
      </c>
    </row>
    <row r="86" spans="1:5" x14ac:dyDescent="0.25">
      <c r="A86" s="93" t="s">
        <v>1422</v>
      </c>
      <c r="D86" s="93" t="s">
        <v>1447</v>
      </c>
    </row>
    <row r="87" spans="1:5" x14ac:dyDescent="0.25">
      <c r="D87" s="110">
        <v>527</v>
      </c>
    </row>
    <row r="88" spans="1:5" x14ac:dyDescent="0.25">
      <c r="D88" s="110">
        <v>511</v>
      </c>
    </row>
    <row r="89" spans="1:5" x14ac:dyDescent="0.25">
      <c r="D89" s="98">
        <v>449</v>
      </c>
    </row>
    <row r="98" spans="1:4" x14ac:dyDescent="0.25">
      <c r="A98" s="93" t="s">
        <v>1423</v>
      </c>
    </row>
    <row r="99" spans="1:4" x14ac:dyDescent="0.25">
      <c r="A99" s="110">
        <v>448</v>
      </c>
    </row>
    <row r="100" spans="1:4" x14ac:dyDescent="0.25">
      <c r="A100" s="98">
        <v>416</v>
      </c>
    </row>
    <row r="103" spans="1:4" x14ac:dyDescent="0.25">
      <c r="A103" s="111" t="s">
        <v>1460</v>
      </c>
      <c r="B103" s="111"/>
      <c r="C103" s="111"/>
      <c r="D103" s="111" t="s">
        <v>1447</v>
      </c>
    </row>
    <row r="104" spans="1:4" x14ac:dyDescent="0.25">
      <c r="A104" s="111"/>
      <c r="B104" s="111"/>
      <c r="C104" s="111"/>
      <c r="D104" s="111">
        <v>550</v>
      </c>
    </row>
    <row r="105" spans="1:4" x14ac:dyDescent="0.25">
      <c r="A105" s="111"/>
      <c r="B105" s="111"/>
      <c r="C105" s="111"/>
      <c r="D105" s="111">
        <v>526</v>
      </c>
    </row>
    <row r="106" spans="1:4" x14ac:dyDescent="0.25">
      <c r="A106" s="111"/>
      <c r="B106" s="111"/>
      <c r="C106" s="111"/>
      <c r="D106" s="111">
        <v>405</v>
      </c>
    </row>
    <row r="107" spans="1:4" x14ac:dyDescent="0.25">
      <c r="A107" s="111"/>
      <c r="B107" s="111"/>
      <c r="C107" s="111"/>
      <c r="D107" s="111"/>
    </row>
    <row r="108" spans="1:4" x14ac:dyDescent="0.25">
      <c r="A108" s="111"/>
      <c r="B108" s="111"/>
      <c r="C108" s="111"/>
      <c r="D108" s="111"/>
    </row>
    <row r="109" spans="1:4" x14ac:dyDescent="0.25">
      <c r="A109" s="111" t="s">
        <v>1461</v>
      </c>
      <c r="B109" s="111"/>
      <c r="C109" s="111"/>
      <c r="D109" s="111"/>
    </row>
    <row r="110" spans="1:4" x14ac:dyDescent="0.25">
      <c r="A110" s="111"/>
      <c r="B110" s="111"/>
      <c r="C110" s="111"/>
      <c r="D110" s="111"/>
    </row>
    <row r="111" spans="1:4" x14ac:dyDescent="0.25">
      <c r="A111" s="111"/>
      <c r="B111" s="111"/>
      <c r="C111" s="111"/>
      <c r="D111" s="111"/>
    </row>
    <row r="112" spans="1:4" x14ac:dyDescent="0.25">
      <c r="A112" s="111"/>
      <c r="B112" s="111"/>
      <c r="C112" s="111"/>
      <c r="D112" s="111"/>
    </row>
    <row r="113" spans="1:4" x14ac:dyDescent="0.25">
      <c r="A113" s="111"/>
      <c r="B113" s="111"/>
      <c r="C113" s="111"/>
      <c r="D113" s="111"/>
    </row>
    <row r="115" spans="1:4" x14ac:dyDescent="0.25">
      <c r="A115" s="93" t="s">
        <v>1413</v>
      </c>
    </row>
    <row r="116" spans="1:4" x14ac:dyDescent="0.25">
      <c r="A116" s="110">
        <v>550</v>
      </c>
    </row>
    <row r="117" spans="1:4" x14ac:dyDescent="0.25">
      <c r="A117" s="110">
        <v>529</v>
      </c>
    </row>
    <row r="118" spans="1:4" x14ac:dyDescent="0.25">
      <c r="A118" s="110">
        <v>526</v>
      </c>
    </row>
    <row r="119" spans="1:4" x14ac:dyDescent="0.25">
      <c r="A119" s="110">
        <v>522</v>
      </c>
    </row>
    <row r="120" spans="1:4" x14ac:dyDescent="0.25">
      <c r="A120" s="110">
        <v>520</v>
      </c>
    </row>
    <row r="121" spans="1:4" x14ac:dyDescent="0.25">
      <c r="A121" s="110">
        <v>518</v>
      </c>
    </row>
    <row r="122" spans="1:4" x14ac:dyDescent="0.25">
      <c r="A122" s="110">
        <v>518</v>
      </c>
    </row>
    <row r="123" spans="1:4" x14ac:dyDescent="0.25">
      <c r="A123" s="110">
        <v>517</v>
      </c>
    </row>
    <row r="124" spans="1:4" x14ac:dyDescent="0.25">
      <c r="A124" s="110">
        <v>515</v>
      </c>
    </row>
    <row r="125" spans="1:4" x14ac:dyDescent="0.25">
      <c r="A125" s="110">
        <v>510</v>
      </c>
    </row>
    <row r="126" spans="1:4" x14ac:dyDescent="0.25">
      <c r="A126" s="110">
        <v>504</v>
      </c>
    </row>
    <row r="127" spans="1:4" x14ac:dyDescent="0.25">
      <c r="A127" s="110">
        <v>503</v>
      </c>
    </row>
    <row r="128" spans="1:4" x14ac:dyDescent="0.25">
      <c r="A128" s="110">
        <v>503</v>
      </c>
    </row>
    <row r="129" spans="1:1" x14ac:dyDescent="0.25">
      <c r="A129" s="110">
        <v>499</v>
      </c>
    </row>
    <row r="130" spans="1:1" x14ac:dyDescent="0.25">
      <c r="A130" s="110">
        <v>499</v>
      </c>
    </row>
    <row r="131" spans="1:1" x14ac:dyDescent="0.25">
      <c r="A131" s="110">
        <v>498</v>
      </c>
    </row>
    <row r="132" spans="1:1" x14ac:dyDescent="0.25">
      <c r="A132" s="110">
        <v>494</v>
      </c>
    </row>
    <row r="133" spans="1:1" x14ac:dyDescent="0.25">
      <c r="A133" s="110">
        <v>487</v>
      </c>
    </row>
    <row r="134" spans="1:1" x14ac:dyDescent="0.25">
      <c r="A134" s="110">
        <v>483</v>
      </c>
    </row>
    <row r="135" spans="1:1" x14ac:dyDescent="0.25">
      <c r="A135" s="110">
        <v>481</v>
      </c>
    </row>
    <row r="136" spans="1:1" x14ac:dyDescent="0.25">
      <c r="A136" s="110">
        <v>475</v>
      </c>
    </row>
    <row r="137" spans="1:1" x14ac:dyDescent="0.25">
      <c r="A137" s="110">
        <v>472</v>
      </c>
    </row>
    <row r="138" spans="1:1" x14ac:dyDescent="0.25">
      <c r="A138" s="110">
        <v>471</v>
      </c>
    </row>
    <row r="139" spans="1:1" x14ac:dyDescent="0.25">
      <c r="A139" s="110">
        <v>470</v>
      </c>
    </row>
    <row r="140" spans="1:1" x14ac:dyDescent="0.25">
      <c r="A140" s="110">
        <v>469</v>
      </c>
    </row>
    <row r="141" spans="1:1" x14ac:dyDescent="0.25">
      <c r="A141" s="110">
        <v>468</v>
      </c>
    </row>
    <row r="142" spans="1:1" x14ac:dyDescent="0.25">
      <c r="A142" s="110">
        <v>457</v>
      </c>
    </row>
    <row r="143" spans="1:1" x14ac:dyDescent="0.25">
      <c r="A143" s="110">
        <v>452</v>
      </c>
    </row>
    <row r="144" spans="1:1" x14ac:dyDescent="0.25">
      <c r="A144" s="110">
        <v>450</v>
      </c>
    </row>
    <row r="145" spans="1:1" x14ac:dyDescent="0.25">
      <c r="A145" s="110">
        <v>438</v>
      </c>
    </row>
    <row r="146" spans="1:1" x14ac:dyDescent="0.25">
      <c r="A146" s="110">
        <v>438</v>
      </c>
    </row>
    <row r="147" spans="1:1" x14ac:dyDescent="0.25">
      <c r="A147" s="98">
        <v>407</v>
      </c>
    </row>
    <row r="148" spans="1:1" x14ac:dyDescent="0.25">
      <c r="A148" s="98">
        <v>405</v>
      </c>
    </row>
    <row r="149" spans="1:1" x14ac:dyDescent="0.25">
      <c r="A149" s="98">
        <v>399</v>
      </c>
    </row>
    <row r="150" spans="1:1" x14ac:dyDescent="0.25">
      <c r="A150" s="98">
        <v>385</v>
      </c>
    </row>
    <row r="153" spans="1:1" x14ac:dyDescent="0.25">
      <c r="A153" s="93" t="s">
        <v>1414</v>
      </c>
    </row>
    <row r="154" spans="1:1" x14ac:dyDescent="0.25">
      <c r="A154" s="110">
        <v>500</v>
      </c>
    </row>
    <row r="155" spans="1:1" x14ac:dyDescent="0.25">
      <c r="A155" s="110">
        <v>491</v>
      </c>
    </row>
    <row r="156" spans="1:1" x14ac:dyDescent="0.25">
      <c r="A156" s="110">
        <v>487</v>
      </c>
    </row>
    <row r="157" spans="1:1" x14ac:dyDescent="0.25">
      <c r="A157" s="110">
        <v>479</v>
      </c>
    </row>
    <row r="158" spans="1:1" x14ac:dyDescent="0.25">
      <c r="A158" s="110">
        <v>478</v>
      </c>
    </row>
    <row r="159" spans="1:1" x14ac:dyDescent="0.25">
      <c r="A159" s="110">
        <v>474</v>
      </c>
    </row>
    <row r="160" spans="1:1" x14ac:dyDescent="0.25">
      <c r="A160" s="110">
        <v>462</v>
      </c>
    </row>
    <row r="161" spans="1:5" x14ac:dyDescent="0.25">
      <c r="A161" s="110">
        <v>444</v>
      </c>
    </row>
    <row r="162" spans="1:5" x14ac:dyDescent="0.25">
      <c r="A162" s="110">
        <v>434</v>
      </c>
    </row>
    <row r="163" spans="1:5" x14ac:dyDescent="0.25">
      <c r="A163" s="110">
        <v>433</v>
      </c>
    </row>
    <row r="164" spans="1:5" x14ac:dyDescent="0.25">
      <c r="A164" s="98">
        <v>416</v>
      </c>
    </row>
    <row r="165" spans="1:5" x14ac:dyDescent="0.25">
      <c r="A165" s="98">
        <v>397</v>
      </c>
    </row>
    <row r="168" spans="1:5" x14ac:dyDescent="0.25">
      <c r="A168" s="93" t="s">
        <v>1424</v>
      </c>
      <c r="D168" s="93" t="s">
        <v>1447</v>
      </c>
      <c r="E168" s="93" t="s">
        <v>1448</v>
      </c>
    </row>
    <row r="169" spans="1:5" x14ac:dyDescent="0.25">
      <c r="A169" s="110">
        <v>529</v>
      </c>
      <c r="D169" s="110">
        <v>481</v>
      </c>
    </row>
    <row r="170" spans="1:5" x14ac:dyDescent="0.25">
      <c r="A170" s="110">
        <v>522</v>
      </c>
      <c r="D170" s="110"/>
    </row>
    <row r="171" spans="1:5" x14ac:dyDescent="0.25">
      <c r="A171" s="110">
        <v>515</v>
      </c>
    </row>
    <row r="172" spans="1:5" x14ac:dyDescent="0.25">
      <c r="A172" s="110">
        <v>503</v>
      </c>
    </row>
    <row r="173" spans="1:5" x14ac:dyDescent="0.25">
      <c r="A173" s="110">
        <v>499</v>
      </c>
    </row>
    <row r="174" spans="1:5" x14ac:dyDescent="0.25">
      <c r="A174" s="110">
        <v>494</v>
      </c>
    </row>
    <row r="175" spans="1:5" x14ac:dyDescent="0.25">
      <c r="A175" s="110">
        <v>487</v>
      </c>
    </row>
    <row r="176" spans="1:5" x14ac:dyDescent="0.25">
      <c r="A176" s="110">
        <v>470</v>
      </c>
    </row>
    <row r="177" spans="1:5" x14ac:dyDescent="0.25">
      <c r="A177" s="110">
        <v>469</v>
      </c>
    </row>
    <row r="178" spans="1:5" x14ac:dyDescent="0.25">
      <c r="A178" s="110">
        <v>468</v>
      </c>
    </row>
    <row r="179" spans="1:5" x14ac:dyDescent="0.25">
      <c r="A179" s="110">
        <v>457</v>
      </c>
    </row>
    <row r="180" spans="1:5" x14ac:dyDescent="0.25">
      <c r="A180" s="110">
        <v>450</v>
      </c>
    </row>
    <row r="181" spans="1:5" x14ac:dyDescent="0.25">
      <c r="A181" s="98">
        <v>399</v>
      </c>
    </row>
    <row r="182" spans="1:5" x14ac:dyDescent="0.25">
      <c r="A182" s="98">
        <v>385</v>
      </c>
    </row>
    <row r="184" spans="1:5" x14ac:dyDescent="0.25">
      <c r="A184" s="93" t="s">
        <v>1425</v>
      </c>
      <c r="D184" s="93" t="s">
        <v>1447</v>
      </c>
      <c r="E184" s="93" t="s">
        <v>1448</v>
      </c>
    </row>
    <row r="185" spans="1:5" x14ac:dyDescent="0.25">
      <c r="A185" s="110">
        <v>487</v>
      </c>
      <c r="D185" s="110">
        <v>500</v>
      </c>
    </row>
    <row r="186" spans="1:5" x14ac:dyDescent="0.25">
      <c r="A186" s="110">
        <v>479</v>
      </c>
    </row>
    <row r="187" spans="1:5" x14ac:dyDescent="0.25">
      <c r="A187" s="110">
        <v>478</v>
      </c>
    </row>
    <row r="188" spans="1:5" x14ac:dyDescent="0.25">
      <c r="A188" s="98">
        <v>434</v>
      </c>
    </row>
    <row r="198" spans="1:5" x14ac:dyDescent="0.25">
      <c r="A198" s="93" t="s">
        <v>1426</v>
      </c>
      <c r="D198" s="93" t="s">
        <v>1447</v>
      </c>
      <c r="E198" s="93" t="s">
        <v>1449</v>
      </c>
    </row>
    <row r="199" spans="1:5" x14ac:dyDescent="0.25">
      <c r="A199" s="110">
        <v>517</v>
      </c>
      <c r="D199" s="110">
        <v>494</v>
      </c>
    </row>
    <row r="200" spans="1:5" x14ac:dyDescent="0.25">
      <c r="A200" s="110">
        <v>503</v>
      </c>
      <c r="D200" s="110">
        <v>469</v>
      </c>
    </row>
    <row r="201" spans="1:5" x14ac:dyDescent="0.25">
      <c r="A201" s="110">
        <v>472</v>
      </c>
    </row>
    <row r="202" spans="1:5" x14ac:dyDescent="0.25">
      <c r="A202" s="110">
        <v>452</v>
      </c>
    </row>
    <row r="203" spans="1:5" x14ac:dyDescent="0.25">
      <c r="A203" s="98">
        <v>438</v>
      </c>
    </row>
    <row r="204" spans="1:5" x14ac:dyDescent="0.25">
      <c r="A204" s="98">
        <v>407</v>
      </c>
    </row>
    <row r="206" spans="1:5" x14ac:dyDescent="0.25">
      <c r="A206" s="93" t="s">
        <v>1437</v>
      </c>
      <c r="D206" s="93" t="s">
        <v>1447</v>
      </c>
      <c r="E206" s="93" t="s">
        <v>1449</v>
      </c>
    </row>
    <row r="207" spans="1:5" x14ac:dyDescent="0.25">
      <c r="D207" s="110">
        <v>500</v>
      </c>
      <c r="E207" s="110"/>
    </row>
    <row r="208" spans="1:5" x14ac:dyDescent="0.25">
      <c r="D208" s="110">
        <v>487</v>
      </c>
    </row>
    <row r="211" spans="1:6" x14ac:dyDescent="0.25">
      <c r="A211" s="111" t="s">
        <v>1462</v>
      </c>
      <c r="B211" s="111"/>
      <c r="C211" s="111"/>
      <c r="D211" s="111" t="s">
        <v>1447</v>
      </c>
      <c r="E211" s="111"/>
      <c r="F211" s="111"/>
    </row>
    <row r="212" spans="1:6" x14ac:dyDescent="0.25">
      <c r="A212" s="111"/>
      <c r="B212" s="111"/>
      <c r="C212" s="111"/>
      <c r="D212" s="111">
        <v>565</v>
      </c>
      <c r="E212" s="111"/>
      <c r="F212" s="111"/>
    </row>
    <row r="213" spans="1:6" x14ac:dyDescent="0.25">
      <c r="A213" s="111"/>
      <c r="B213" s="111"/>
      <c r="C213" s="111"/>
      <c r="D213" s="111">
        <v>564</v>
      </c>
      <c r="E213" s="111"/>
      <c r="F213" s="111"/>
    </row>
    <row r="214" spans="1:6" x14ac:dyDescent="0.25">
      <c r="A214" s="111"/>
      <c r="B214" s="111"/>
      <c r="C214" s="111"/>
      <c r="D214" s="111"/>
      <c r="E214" s="111"/>
      <c r="F214" s="111"/>
    </row>
    <row r="215" spans="1:6" x14ac:dyDescent="0.25">
      <c r="A215" s="111" t="s">
        <v>1463</v>
      </c>
      <c r="B215" s="111"/>
      <c r="C215" s="111"/>
      <c r="D215" s="111" t="s">
        <v>1447</v>
      </c>
      <c r="E215" s="111"/>
      <c r="F215" s="111"/>
    </row>
    <row r="216" spans="1:6" x14ac:dyDescent="0.25">
      <c r="A216" s="111"/>
      <c r="B216" s="111"/>
      <c r="C216" s="111"/>
      <c r="D216" s="111">
        <v>561</v>
      </c>
      <c r="E216" s="111"/>
      <c r="F216" s="111"/>
    </row>
    <row r="217" spans="1:6" x14ac:dyDescent="0.25">
      <c r="A217" s="111"/>
      <c r="B217" s="111"/>
      <c r="C217" s="111"/>
      <c r="D217" s="111">
        <v>560</v>
      </c>
      <c r="E217" s="111"/>
      <c r="F217" s="111"/>
    </row>
    <row r="218" spans="1:6" x14ac:dyDescent="0.25">
      <c r="A218" s="111"/>
      <c r="B218" s="111"/>
      <c r="C218" s="111"/>
      <c r="D218" s="111"/>
      <c r="E218" s="111"/>
      <c r="F218" s="111"/>
    </row>
    <row r="219" spans="1:6" x14ac:dyDescent="0.25">
      <c r="A219" s="93" t="s">
        <v>1442</v>
      </c>
    </row>
    <row r="220" spans="1:6" s="110" customFormat="1" x14ac:dyDescent="0.25">
      <c r="A220" s="110">
        <v>592</v>
      </c>
    </row>
    <row r="221" spans="1:6" s="110" customFormat="1" x14ac:dyDescent="0.25">
      <c r="A221" s="110">
        <v>587</v>
      </c>
    </row>
    <row r="222" spans="1:6" s="110" customFormat="1" x14ac:dyDescent="0.25">
      <c r="A222" s="110">
        <v>587</v>
      </c>
    </row>
    <row r="223" spans="1:6" s="110" customFormat="1" x14ac:dyDescent="0.25">
      <c r="A223" s="110">
        <v>586</v>
      </c>
    </row>
    <row r="224" spans="1:6" s="110" customFormat="1" x14ac:dyDescent="0.25">
      <c r="A224" s="110">
        <v>583</v>
      </c>
    </row>
    <row r="225" spans="1:1" s="110" customFormat="1" x14ac:dyDescent="0.25">
      <c r="A225" s="110">
        <v>582</v>
      </c>
    </row>
    <row r="226" spans="1:1" s="110" customFormat="1" x14ac:dyDescent="0.25">
      <c r="A226" s="110">
        <v>581</v>
      </c>
    </row>
    <row r="227" spans="1:1" s="110" customFormat="1" x14ac:dyDescent="0.25">
      <c r="A227" s="110">
        <v>581</v>
      </c>
    </row>
    <row r="228" spans="1:1" s="110" customFormat="1" x14ac:dyDescent="0.25">
      <c r="A228" s="110">
        <v>580</v>
      </c>
    </row>
    <row r="229" spans="1:1" s="110" customFormat="1" x14ac:dyDescent="0.25">
      <c r="A229" s="110">
        <v>579</v>
      </c>
    </row>
    <row r="230" spans="1:1" s="110" customFormat="1" x14ac:dyDescent="0.25">
      <c r="A230" s="110">
        <v>578</v>
      </c>
    </row>
    <row r="231" spans="1:1" s="110" customFormat="1" x14ac:dyDescent="0.25">
      <c r="A231" s="110">
        <v>574</v>
      </c>
    </row>
    <row r="232" spans="1:1" s="110" customFormat="1" x14ac:dyDescent="0.25">
      <c r="A232" s="110">
        <v>572</v>
      </c>
    </row>
    <row r="233" spans="1:1" s="110" customFormat="1" x14ac:dyDescent="0.25">
      <c r="A233" s="110">
        <v>572</v>
      </c>
    </row>
    <row r="234" spans="1:1" s="110" customFormat="1" x14ac:dyDescent="0.25">
      <c r="A234" s="110">
        <v>571</v>
      </c>
    </row>
    <row r="235" spans="1:1" s="110" customFormat="1" x14ac:dyDescent="0.25">
      <c r="A235" s="110">
        <v>571</v>
      </c>
    </row>
    <row r="236" spans="1:1" s="110" customFormat="1" x14ac:dyDescent="0.25">
      <c r="A236" s="110">
        <v>568</v>
      </c>
    </row>
    <row r="237" spans="1:1" s="110" customFormat="1" x14ac:dyDescent="0.25">
      <c r="A237" s="110">
        <v>567</v>
      </c>
    </row>
    <row r="238" spans="1:1" s="110" customFormat="1" x14ac:dyDescent="0.25">
      <c r="A238" s="110">
        <v>566</v>
      </c>
    </row>
    <row r="239" spans="1:1" s="110" customFormat="1" x14ac:dyDescent="0.25">
      <c r="A239" s="110">
        <v>565</v>
      </c>
    </row>
    <row r="240" spans="1:1" s="110" customFormat="1" x14ac:dyDescent="0.25">
      <c r="A240" s="110">
        <v>565</v>
      </c>
    </row>
    <row r="241" spans="1:1" s="110" customFormat="1" x14ac:dyDescent="0.25">
      <c r="A241" s="110">
        <v>565</v>
      </c>
    </row>
    <row r="242" spans="1:1" s="110" customFormat="1" x14ac:dyDescent="0.25">
      <c r="A242" s="110">
        <v>564</v>
      </c>
    </row>
    <row r="243" spans="1:1" s="110" customFormat="1" x14ac:dyDescent="0.25">
      <c r="A243" s="110">
        <v>564</v>
      </c>
    </row>
    <row r="244" spans="1:1" s="110" customFormat="1" x14ac:dyDescent="0.25">
      <c r="A244" s="110">
        <v>562</v>
      </c>
    </row>
    <row r="245" spans="1:1" s="110" customFormat="1" x14ac:dyDescent="0.25">
      <c r="A245" s="110">
        <v>560</v>
      </c>
    </row>
    <row r="246" spans="1:1" s="110" customFormat="1" x14ac:dyDescent="0.25">
      <c r="A246" s="110">
        <v>560</v>
      </c>
    </row>
    <row r="247" spans="1:1" s="110" customFormat="1" x14ac:dyDescent="0.25">
      <c r="A247" s="110">
        <v>560</v>
      </c>
    </row>
    <row r="248" spans="1:1" s="110" customFormat="1" x14ac:dyDescent="0.25">
      <c r="A248" s="98">
        <v>522</v>
      </c>
    </row>
    <row r="249" spans="1:1" s="110" customFormat="1" x14ac:dyDescent="0.25">
      <c r="A249" s="98">
        <v>410</v>
      </c>
    </row>
    <row r="253" spans="1:1" x14ac:dyDescent="0.25">
      <c r="A253" s="93" t="s">
        <v>1416</v>
      </c>
    </row>
    <row r="254" spans="1:1" x14ac:dyDescent="0.25">
      <c r="A254" s="110">
        <v>561</v>
      </c>
    </row>
    <row r="255" spans="1:1" x14ac:dyDescent="0.25">
      <c r="A255" s="110">
        <v>560</v>
      </c>
    </row>
    <row r="256" spans="1:1" x14ac:dyDescent="0.25">
      <c r="A256" s="110">
        <v>557</v>
      </c>
    </row>
    <row r="257" spans="1:5" x14ac:dyDescent="0.25">
      <c r="A257" s="110">
        <v>555</v>
      </c>
    </row>
    <row r="258" spans="1:5" x14ac:dyDescent="0.25">
      <c r="A258" s="110">
        <v>555</v>
      </c>
    </row>
    <row r="259" spans="1:5" x14ac:dyDescent="0.25">
      <c r="A259" s="110">
        <v>551</v>
      </c>
    </row>
    <row r="260" spans="1:5" x14ac:dyDescent="0.25">
      <c r="A260" s="110">
        <v>546</v>
      </c>
    </row>
    <row r="261" spans="1:5" x14ac:dyDescent="0.25">
      <c r="A261" s="110">
        <v>544</v>
      </c>
    </row>
    <row r="262" spans="1:5" x14ac:dyDescent="0.25">
      <c r="A262" s="110">
        <v>543</v>
      </c>
    </row>
    <row r="263" spans="1:5" x14ac:dyDescent="0.25">
      <c r="A263" s="98">
        <v>526</v>
      </c>
    </row>
    <row r="267" spans="1:5" x14ac:dyDescent="0.25">
      <c r="A267" s="93" t="s">
        <v>1427</v>
      </c>
      <c r="D267" s="93" t="s">
        <v>1447</v>
      </c>
      <c r="E267" s="93" t="s">
        <v>1448</v>
      </c>
    </row>
    <row r="268" spans="1:5" x14ac:dyDescent="0.25">
      <c r="A268" s="110">
        <v>572</v>
      </c>
      <c r="D268" s="110">
        <v>587</v>
      </c>
    </row>
    <row r="269" spans="1:5" x14ac:dyDescent="0.25">
      <c r="A269" s="110">
        <v>568</v>
      </c>
    </row>
    <row r="270" spans="1:5" x14ac:dyDescent="0.25">
      <c r="A270" s="110">
        <v>566</v>
      </c>
    </row>
    <row r="271" spans="1:5" x14ac:dyDescent="0.25">
      <c r="A271" s="110">
        <v>565</v>
      </c>
    </row>
    <row r="272" spans="1:5" x14ac:dyDescent="0.25">
      <c r="A272" s="110">
        <v>565</v>
      </c>
    </row>
    <row r="273" spans="1:5" x14ac:dyDescent="0.25">
      <c r="A273" s="110">
        <v>560</v>
      </c>
    </row>
    <row r="274" spans="1:5" x14ac:dyDescent="0.25">
      <c r="A274" s="110">
        <v>560</v>
      </c>
    </row>
    <row r="276" spans="1:5" x14ac:dyDescent="0.25">
      <c r="A276" s="93" t="s">
        <v>1428</v>
      </c>
      <c r="D276" s="93" t="s">
        <v>1447</v>
      </c>
      <c r="E276" s="93" t="s">
        <v>1448</v>
      </c>
    </row>
    <row r="277" spans="1:5" x14ac:dyDescent="0.25">
      <c r="D277" s="110">
        <v>557</v>
      </c>
    </row>
    <row r="278" spans="1:5" x14ac:dyDescent="0.25">
      <c r="D278" s="110">
        <v>551</v>
      </c>
    </row>
    <row r="282" spans="1:5" x14ac:dyDescent="0.25">
      <c r="A282" s="93" t="s">
        <v>1429</v>
      </c>
      <c r="D282" s="93" t="s">
        <v>1447</v>
      </c>
      <c r="E282" s="93" t="s">
        <v>1448</v>
      </c>
    </row>
    <row r="288" spans="1:5" x14ac:dyDescent="0.25">
      <c r="A288" s="93" t="s">
        <v>1438</v>
      </c>
      <c r="D288" s="93" t="s">
        <v>1447</v>
      </c>
      <c r="E288" s="93" t="s">
        <v>1448</v>
      </c>
    </row>
    <row r="294" spans="1:1" x14ac:dyDescent="0.25">
      <c r="A294" s="93" t="s">
        <v>1417</v>
      </c>
    </row>
    <row r="295" spans="1:1" x14ac:dyDescent="0.25">
      <c r="A295" s="110">
        <v>535</v>
      </c>
    </row>
    <row r="296" spans="1:1" x14ac:dyDescent="0.25">
      <c r="A296" s="110">
        <v>534</v>
      </c>
    </row>
    <row r="297" spans="1:1" x14ac:dyDescent="0.25">
      <c r="A297" s="110">
        <v>515</v>
      </c>
    </row>
    <row r="298" spans="1:1" x14ac:dyDescent="0.25">
      <c r="A298" s="110">
        <v>514</v>
      </c>
    </row>
    <row r="299" spans="1:1" x14ac:dyDescent="0.25">
      <c r="A299" s="110">
        <v>510</v>
      </c>
    </row>
    <row r="300" spans="1:1" x14ac:dyDescent="0.25">
      <c r="A300" s="110">
        <v>509</v>
      </c>
    </row>
    <row r="301" spans="1:1" x14ac:dyDescent="0.25">
      <c r="A301" s="110">
        <v>485</v>
      </c>
    </row>
    <row r="302" spans="1:1" x14ac:dyDescent="0.25">
      <c r="A302" s="110">
        <v>472</v>
      </c>
    </row>
    <row r="303" spans="1:1" x14ac:dyDescent="0.25">
      <c r="A303" s="110">
        <v>467</v>
      </c>
    </row>
    <row r="304" spans="1:1" x14ac:dyDescent="0.25">
      <c r="A304" s="110">
        <v>466</v>
      </c>
    </row>
    <row r="305" spans="1:1" x14ac:dyDescent="0.25">
      <c r="A305" s="110">
        <v>456</v>
      </c>
    </row>
    <row r="306" spans="1:1" x14ac:dyDescent="0.25">
      <c r="A306" s="110">
        <v>455</v>
      </c>
    </row>
    <row r="307" spans="1:1" x14ac:dyDescent="0.25">
      <c r="A307" s="110">
        <v>437</v>
      </c>
    </row>
    <row r="308" spans="1:1" x14ac:dyDescent="0.25">
      <c r="A308" s="98">
        <v>420</v>
      </c>
    </row>
    <row r="309" spans="1:1" x14ac:dyDescent="0.25">
      <c r="A309" s="98">
        <v>420</v>
      </c>
    </row>
    <row r="310" spans="1:1" x14ac:dyDescent="0.25">
      <c r="A310" s="98">
        <v>361</v>
      </c>
    </row>
    <row r="313" spans="1:1" x14ac:dyDescent="0.25">
      <c r="A313" s="93" t="s">
        <v>1430</v>
      </c>
    </row>
    <row r="314" spans="1:1" x14ac:dyDescent="0.25">
      <c r="A314" s="110">
        <v>496</v>
      </c>
    </row>
    <row r="315" spans="1:1" x14ac:dyDescent="0.25">
      <c r="A315" s="110">
        <v>469</v>
      </c>
    </row>
    <row r="316" spans="1:1" x14ac:dyDescent="0.25">
      <c r="A316" s="110">
        <v>464</v>
      </c>
    </row>
    <row r="317" spans="1:1" x14ac:dyDescent="0.25">
      <c r="A317" s="110">
        <v>459</v>
      </c>
    </row>
    <row r="318" spans="1:1" x14ac:dyDescent="0.25">
      <c r="A318" s="98">
        <v>340</v>
      </c>
    </row>
    <row r="321" spans="1:5" x14ac:dyDescent="0.25">
      <c r="A321" s="93" t="s">
        <v>1431</v>
      </c>
      <c r="D321" s="93" t="s">
        <v>1447</v>
      </c>
      <c r="E321" s="93" t="s">
        <v>1448</v>
      </c>
    </row>
    <row r="322" spans="1:5" x14ac:dyDescent="0.25">
      <c r="D322" s="110">
        <v>535</v>
      </c>
      <c r="E322" s="110">
        <v>472</v>
      </c>
    </row>
    <row r="323" spans="1:5" x14ac:dyDescent="0.25">
      <c r="D323" s="110">
        <v>534</v>
      </c>
      <c r="E323" s="110">
        <v>467</v>
      </c>
    </row>
    <row r="324" spans="1:5" x14ac:dyDescent="0.25">
      <c r="D324" s="110">
        <v>514</v>
      </c>
      <c r="E324" s="110">
        <v>455</v>
      </c>
    </row>
    <row r="325" spans="1:5" x14ac:dyDescent="0.25">
      <c r="D325" s="110">
        <v>510</v>
      </c>
    </row>
    <row r="326" spans="1:5" x14ac:dyDescent="0.25">
      <c r="D326" s="110">
        <v>485</v>
      </c>
    </row>
    <row r="327" spans="1:5" x14ac:dyDescent="0.25">
      <c r="D327" s="110">
        <v>456</v>
      </c>
    </row>
    <row r="328" spans="1:5" x14ac:dyDescent="0.25">
      <c r="D328" s="98">
        <v>420</v>
      </c>
    </row>
    <row r="329" spans="1:5" x14ac:dyDescent="0.25">
      <c r="D329" s="98">
        <v>420</v>
      </c>
    </row>
    <row r="338" spans="1:5" x14ac:dyDescent="0.25">
      <c r="A338" s="93" t="s">
        <v>1439</v>
      </c>
      <c r="D338" s="93" t="s">
        <v>1447</v>
      </c>
      <c r="E338" s="93" t="s">
        <v>1448</v>
      </c>
    </row>
    <row r="339" spans="1:5" x14ac:dyDescent="0.25">
      <c r="D339" s="110">
        <v>496</v>
      </c>
    </row>
    <row r="340" spans="1:5" x14ac:dyDescent="0.25">
      <c r="D340" s="110">
        <v>469</v>
      </c>
    </row>
    <row r="344" spans="1:5" x14ac:dyDescent="0.25">
      <c r="A344" s="93" t="s">
        <v>1432</v>
      </c>
      <c r="D344" s="93" t="s">
        <v>1447</v>
      </c>
    </row>
    <row r="345" spans="1:5" x14ac:dyDescent="0.25">
      <c r="D345" s="110">
        <v>472</v>
      </c>
    </row>
    <row r="346" spans="1:5" x14ac:dyDescent="0.25">
      <c r="D346" s="110">
        <v>467</v>
      </c>
    </row>
    <row r="347" spans="1:5" x14ac:dyDescent="0.25">
      <c r="D347" s="110">
        <v>455</v>
      </c>
    </row>
    <row r="350" spans="1:5" x14ac:dyDescent="0.25">
      <c r="A350" s="93" t="s">
        <v>1433</v>
      </c>
      <c r="D350" s="93" t="s">
        <v>1447</v>
      </c>
    </row>
    <row r="351" spans="1:5" x14ac:dyDescent="0.25">
      <c r="D351" s="110">
        <v>459</v>
      </c>
    </row>
    <row r="357" spans="1:1" x14ac:dyDescent="0.25">
      <c r="A357" s="93" t="s">
        <v>1418</v>
      </c>
    </row>
    <row r="358" spans="1:1" x14ac:dyDescent="0.25">
      <c r="A358" s="110">
        <v>560</v>
      </c>
    </row>
    <row r="359" spans="1:1" x14ac:dyDescent="0.25">
      <c r="A359" s="110">
        <v>543</v>
      </c>
    </row>
    <row r="360" spans="1:1" x14ac:dyDescent="0.25">
      <c r="A360" s="110">
        <v>510</v>
      </c>
    </row>
    <row r="361" spans="1:1" x14ac:dyDescent="0.25">
      <c r="A361" s="110">
        <v>501</v>
      </c>
    </row>
    <row r="362" spans="1:1" x14ac:dyDescent="0.25">
      <c r="A362" s="110">
        <v>472</v>
      </c>
    </row>
    <row r="363" spans="1:1" x14ac:dyDescent="0.25">
      <c r="A363" s="110">
        <v>471</v>
      </c>
    </row>
    <row r="365" spans="1:1" x14ac:dyDescent="0.25">
      <c r="A365" s="93" t="s">
        <v>1419</v>
      </c>
    </row>
    <row r="366" spans="1:1" x14ac:dyDescent="0.25">
      <c r="A366" s="110">
        <v>502</v>
      </c>
    </row>
    <row r="367" spans="1:1" x14ac:dyDescent="0.25">
      <c r="A367" s="98">
        <v>368</v>
      </c>
    </row>
    <row r="372" spans="1:5" x14ac:dyDescent="0.25">
      <c r="A372" s="93" t="s">
        <v>1434</v>
      </c>
      <c r="D372" s="93" t="s">
        <v>1447</v>
      </c>
      <c r="E372" s="93" t="s">
        <v>1448</v>
      </c>
    </row>
    <row r="373" spans="1:5" x14ac:dyDescent="0.25">
      <c r="D373" s="110">
        <v>560</v>
      </c>
      <c r="E373" s="110">
        <v>510</v>
      </c>
    </row>
    <row r="374" spans="1:5" x14ac:dyDescent="0.25">
      <c r="D374" s="110">
        <v>472</v>
      </c>
      <c r="E374" s="110">
        <v>501</v>
      </c>
    </row>
    <row r="380" spans="1:5" x14ac:dyDescent="0.25">
      <c r="A380" s="93" t="s">
        <v>1440</v>
      </c>
      <c r="D380" s="93" t="s">
        <v>1447</v>
      </c>
    </row>
    <row r="381" spans="1:5" x14ac:dyDescent="0.25">
      <c r="D381" s="98">
        <v>368</v>
      </c>
    </row>
    <row r="384" spans="1:5" x14ac:dyDescent="0.25">
      <c r="A384" s="93" t="s">
        <v>1441</v>
      </c>
      <c r="D384" s="93" t="s">
        <v>1447</v>
      </c>
    </row>
    <row r="385" spans="4:4" x14ac:dyDescent="0.25">
      <c r="D385" s="110">
        <v>510</v>
      </c>
    </row>
    <row r="386" spans="4:4" x14ac:dyDescent="0.25">
      <c r="D386" s="110">
        <v>501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AD9C-A97A-4D48-89BC-EFCFE07B0186}">
  <dimension ref="A1:B257"/>
  <sheetViews>
    <sheetView topLeftCell="A49" workbookViewId="0">
      <selection activeCell="J122" sqref="J122"/>
    </sheetView>
  </sheetViews>
  <sheetFormatPr defaultRowHeight="15" x14ac:dyDescent="0.25"/>
  <sheetData>
    <row r="1" spans="1:2" x14ac:dyDescent="0.25">
      <c r="A1" s="41" t="s">
        <v>1465</v>
      </c>
    </row>
    <row r="3" spans="1:2" x14ac:dyDescent="0.25">
      <c r="A3" s="36" t="s">
        <v>1386</v>
      </c>
    </row>
    <row r="4" spans="1:2" x14ac:dyDescent="0.25">
      <c r="B4">
        <v>487</v>
      </c>
    </row>
    <row r="5" spans="1:2" x14ac:dyDescent="0.25">
      <c r="B5">
        <v>446</v>
      </c>
    </row>
    <row r="6" spans="1:2" x14ac:dyDescent="0.25">
      <c r="B6">
        <v>428</v>
      </c>
    </row>
    <row r="8" spans="1:2" x14ac:dyDescent="0.25">
      <c r="A8" t="s">
        <v>1466</v>
      </c>
    </row>
    <row r="9" spans="1:2" x14ac:dyDescent="0.25">
      <c r="B9">
        <v>480</v>
      </c>
    </row>
    <row r="11" spans="1:2" x14ac:dyDescent="0.25">
      <c r="A11" s="36" t="s">
        <v>1387</v>
      </c>
    </row>
    <row r="12" spans="1:2" x14ac:dyDescent="0.25">
      <c r="B12">
        <v>558</v>
      </c>
    </row>
    <row r="13" spans="1:2" x14ac:dyDescent="0.25">
      <c r="B13" s="113">
        <v>570</v>
      </c>
    </row>
    <row r="14" spans="1:2" x14ac:dyDescent="0.25">
      <c r="B14">
        <v>530</v>
      </c>
    </row>
    <row r="15" spans="1:2" x14ac:dyDescent="0.25">
      <c r="B15">
        <v>511</v>
      </c>
    </row>
    <row r="16" spans="1:2" x14ac:dyDescent="0.25">
      <c r="B16">
        <v>506</v>
      </c>
    </row>
    <row r="17" spans="1:2" x14ac:dyDescent="0.25">
      <c r="B17">
        <v>522</v>
      </c>
    </row>
    <row r="18" spans="1:2" x14ac:dyDescent="0.25">
      <c r="B18">
        <v>504</v>
      </c>
    </row>
    <row r="19" spans="1:2" x14ac:dyDescent="0.25">
      <c r="B19" s="98">
        <v>460</v>
      </c>
    </row>
    <row r="27" spans="1:2" x14ac:dyDescent="0.25">
      <c r="A27" s="36" t="s">
        <v>1388</v>
      </c>
    </row>
    <row r="28" spans="1:2" x14ac:dyDescent="0.25">
      <c r="B28" s="16">
        <v>545</v>
      </c>
    </row>
    <row r="29" spans="1:2" x14ac:dyDescent="0.25">
      <c r="B29">
        <v>538</v>
      </c>
    </row>
    <row r="30" spans="1:2" x14ac:dyDescent="0.25">
      <c r="B30">
        <v>543</v>
      </c>
    </row>
    <row r="31" spans="1:2" x14ac:dyDescent="0.25">
      <c r="B31">
        <v>529</v>
      </c>
    </row>
    <row r="32" spans="1:2" x14ac:dyDescent="0.25">
      <c r="B32" s="98">
        <v>399</v>
      </c>
    </row>
    <row r="33" spans="1:2" x14ac:dyDescent="0.25">
      <c r="B33">
        <v>510</v>
      </c>
    </row>
    <row r="34" spans="1:2" x14ac:dyDescent="0.25">
      <c r="B34" s="98">
        <v>390</v>
      </c>
    </row>
    <row r="35" spans="1:2" x14ac:dyDescent="0.25">
      <c r="B35">
        <v>479</v>
      </c>
    </row>
    <row r="36" spans="1:2" x14ac:dyDescent="0.25">
      <c r="B36" s="98">
        <v>375</v>
      </c>
    </row>
    <row r="37" spans="1:2" x14ac:dyDescent="0.25">
      <c r="B37">
        <v>400</v>
      </c>
    </row>
    <row r="38" spans="1:2" x14ac:dyDescent="0.25">
      <c r="B38">
        <v>410</v>
      </c>
    </row>
    <row r="44" spans="1:2" x14ac:dyDescent="0.25">
      <c r="A44" s="36" t="s">
        <v>1389</v>
      </c>
    </row>
    <row r="45" spans="1:2" x14ac:dyDescent="0.25">
      <c r="B45">
        <v>519</v>
      </c>
    </row>
    <row r="46" spans="1:2" x14ac:dyDescent="0.25">
      <c r="B46" s="113">
        <v>527</v>
      </c>
    </row>
    <row r="47" spans="1:2" x14ac:dyDescent="0.25">
      <c r="B47">
        <v>517</v>
      </c>
    </row>
    <row r="48" spans="1:2" x14ac:dyDescent="0.25">
      <c r="B48">
        <v>522</v>
      </c>
    </row>
    <row r="49" spans="2:2" x14ac:dyDescent="0.25">
      <c r="B49">
        <v>517</v>
      </c>
    </row>
    <row r="50" spans="2:2" x14ac:dyDescent="0.25">
      <c r="B50">
        <v>504</v>
      </c>
    </row>
    <row r="51" spans="2:2" x14ac:dyDescent="0.25">
      <c r="B51" s="98">
        <v>463</v>
      </c>
    </row>
    <row r="52" spans="2:2" x14ac:dyDescent="0.25">
      <c r="B52">
        <v>490</v>
      </c>
    </row>
    <row r="53" spans="2:2" x14ac:dyDescent="0.25">
      <c r="B53">
        <v>480</v>
      </c>
    </row>
    <row r="65" spans="1:2" x14ac:dyDescent="0.25">
      <c r="A65" s="36" t="s">
        <v>1390</v>
      </c>
    </row>
    <row r="66" spans="1:2" x14ac:dyDescent="0.25">
      <c r="B66" s="16">
        <v>552</v>
      </c>
    </row>
    <row r="67" spans="1:2" x14ac:dyDescent="0.25">
      <c r="B67">
        <v>543</v>
      </c>
    </row>
    <row r="68" spans="1:2" x14ac:dyDescent="0.25">
      <c r="B68">
        <v>529</v>
      </c>
    </row>
    <row r="69" spans="1:2" x14ac:dyDescent="0.25">
      <c r="B69">
        <v>524</v>
      </c>
    </row>
    <row r="70" spans="1:2" x14ac:dyDescent="0.25">
      <c r="B70">
        <v>471</v>
      </c>
    </row>
    <row r="71" spans="1:2" x14ac:dyDescent="0.25">
      <c r="B71">
        <v>512</v>
      </c>
    </row>
    <row r="72" spans="1:2" x14ac:dyDescent="0.25">
      <c r="B72">
        <v>460</v>
      </c>
    </row>
    <row r="73" spans="1:2" x14ac:dyDescent="0.25">
      <c r="B73" s="98">
        <v>404</v>
      </c>
    </row>
    <row r="74" spans="1:2" x14ac:dyDescent="0.25">
      <c r="B74">
        <v>458</v>
      </c>
    </row>
    <row r="81" spans="1:2" x14ac:dyDescent="0.25">
      <c r="A81" t="s">
        <v>1467</v>
      </c>
    </row>
    <row r="82" spans="1:2" x14ac:dyDescent="0.25">
      <c r="B82">
        <v>489</v>
      </c>
    </row>
    <row r="83" spans="1:2" x14ac:dyDescent="0.25">
      <c r="B83">
        <v>469</v>
      </c>
    </row>
    <row r="84" spans="1:2" x14ac:dyDescent="0.25">
      <c r="B84">
        <v>467</v>
      </c>
    </row>
    <row r="85" spans="1:2" x14ac:dyDescent="0.25">
      <c r="B85" s="98">
        <v>308</v>
      </c>
    </row>
    <row r="88" spans="1:2" x14ac:dyDescent="0.25">
      <c r="A88" s="36" t="s">
        <v>1391</v>
      </c>
    </row>
    <row r="89" spans="1:2" x14ac:dyDescent="0.25">
      <c r="B89">
        <v>442</v>
      </c>
    </row>
    <row r="92" spans="1:2" x14ac:dyDescent="0.25">
      <c r="A92" s="36" t="s">
        <v>1392</v>
      </c>
    </row>
    <row r="93" spans="1:2" x14ac:dyDescent="0.25">
      <c r="B93" s="16">
        <v>501</v>
      </c>
    </row>
    <row r="94" spans="1:2" x14ac:dyDescent="0.25">
      <c r="B94">
        <v>423</v>
      </c>
    </row>
    <row r="95" spans="1:2" x14ac:dyDescent="0.25">
      <c r="B95">
        <v>474</v>
      </c>
    </row>
    <row r="96" spans="1:2" x14ac:dyDescent="0.25">
      <c r="B96" s="98">
        <v>369</v>
      </c>
    </row>
    <row r="106" spans="1:2" x14ac:dyDescent="0.25">
      <c r="A106" s="36" t="s">
        <v>1393</v>
      </c>
      <c r="B106" s="36"/>
    </row>
    <row r="107" spans="1:2" x14ac:dyDescent="0.25">
      <c r="B107">
        <v>518</v>
      </c>
    </row>
    <row r="108" spans="1:2" x14ac:dyDescent="0.25">
      <c r="B108">
        <v>470</v>
      </c>
    </row>
    <row r="109" spans="1:2" x14ac:dyDescent="0.25">
      <c r="B109" s="98">
        <v>388</v>
      </c>
    </row>
    <row r="125" spans="1:2" x14ac:dyDescent="0.25">
      <c r="A125" s="36" t="s">
        <v>1394</v>
      </c>
    </row>
    <row r="126" spans="1:2" x14ac:dyDescent="0.25">
      <c r="B126">
        <v>449</v>
      </c>
    </row>
    <row r="127" spans="1:2" x14ac:dyDescent="0.25">
      <c r="B127" s="113">
        <v>485</v>
      </c>
    </row>
    <row r="128" spans="1:2" x14ac:dyDescent="0.25">
      <c r="B128">
        <v>479</v>
      </c>
    </row>
    <row r="129" spans="1:2" x14ac:dyDescent="0.25">
      <c r="B129">
        <v>435</v>
      </c>
    </row>
    <row r="130" spans="1:2" x14ac:dyDescent="0.25">
      <c r="B130" s="98">
        <v>366</v>
      </c>
    </row>
    <row r="131" spans="1:2" x14ac:dyDescent="0.25">
      <c r="B131" s="98">
        <v>268</v>
      </c>
    </row>
    <row r="132" spans="1:2" x14ac:dyDescent="0.25">
      <c r="B132" s="98">
        <v>189</v>
      </c>
    </row>
    <row r="141" spans="1:2" x14ac:dyDescent="0.25">
      <c r="A141" s="36" t="s">
        <v>1395</v>
      </c>
    </row>
    <row r="142" spans="1:2" x14ac:dyDescent="0.25">
      <c r="B142">
        <v>554</v>
      </c>
    </row>
    <row r="143" spans="1:2" x14ac:dyDescent="0.25">
      <c r="B143">
        <v>522</v>
      </c>
    </row>
    <row r="144" spans="1:2" x14ac:dyDescent="0.25">
      <c r="B144">
        <v>433</v>
      </c>
    </row>
    <row r="157" spans="1:2" x14ac:dyDescent="0.25">
      <c r="A157" s="36" t="s">
        <v>1468</v>
      </c>
    </row>
    <row r="158" spans="1:2" x14ac:dyDescent="0.25">
      <c r="B158">
        <v>554</v>
      </c>
    </row>
    <row r="162" spans="1:2" x14ac:dyDescent="0.25">
      <c r="A162" s="36" t="s">
        <v>1397</v>
      </c>
    </row>
    <row r="163" spans="1:2" x14ac:dyDescent="0.25">
      <c r="B163">
        <v>550</v>
      </c>
    </row>
    <row r="168" spans="1:2" x14ac:dyDescent="0.25">
      <c r="A168" s="36" t="s">
        <v>1398</v>
      </c>
    </row>
    <row r="169" spans="1:2" x14ac:dyDescent="0.25">
      <c r="B169">
        <v>555</v>
      </c>
    </row>
    <row r="186" spans="1:1" x14ac:dyDescent="0.25">
      <c r="A186" s="36" t="s">
        <v>1399</v>
      </c>
    </row>
    <row r="198" spans="1:2" x14ac:dyDescent="0.25">
      <c r="A198" s="36" t="s">
        <v>1400</v>
      </c>
    </row>
    <row r="199" spans="1:2" x14ac:dyDescent="0.25">
      <c r="B199">
        <v>556</v>
      </c>
    </row>
    <row r="218" spans="1:1" x14ac:dyDescent="0.25">
      <c r="A218" s="36" t="s">
        <v>1401</v>
      </c>
    </row>
    <row r="221" spans="1:1" x14ac:dyDescent="0.25">
      <c r="A221" s="36" t="s">
        <v>1402</v>
      </c>
    </row>
    <row r="224" spans="1:1" x14ac:dyDescent="0.25">
      <c r="A224" s="36" t="s">
        <v>1403</v>
      </c>
    </row>
    <row r="229" spans="1:1" x14ac:dyDescent="0.25">
      <c r="A229" s="36" t="s">
        <v>1404</v>
      </c>
    </row>
    <row r="240" spans="1:1" x14ac:dyDescent="0.25">
      <c r="A240" s="36" t="s">
        <v>1405</v>
      </c>
    </row>
    <row r="241" spans="1:2" x14ac:dyDescent="0.25">
      <c r="B241">
        <v>314</v>
      </c>
    </row>
    <row r="246" spans="1:2" x14ac:dyDescent="0.25">
      <c r="A246" s="36" t="s">
        <v>1406</v>
      </c>
    </row>
    <row r="247" spans="1:2" x14ac:dyDescent="0.25">
      <c r="B247">
        <v>468</v>
      </c>
    </row>
    <row r="248" spans="1:2" x14ac:dyDescent="0.25">
      <c r="B248">
        <v>398</v>
      </c>
    </row>
    <row r="249" spans="1:2" x14ac:dyDescent="0.25">
      <c r="B249" s="98">
        <v>314</v>
      </c>
    </row>
    <row r="257" spans="1:1" x14ac:dyDescent="0.25">
      <c r="A257" s="36" t="s">
        <v>1407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67B8-550A-4F01-82E0-45581454D214}">
  <dimension ref="A3:E534"/>
  <sheetViews>
    <sheetView topLeftCell="A277" workbookViewId="0">
      <selection activeCell="J122" sqref="J122"/>
    </sheetView>
  </sheetViews>
  <sheetFormatPr defaultRowHeight="15" x14ac:dyDescent="0.25"/>
  <sheetData>
    <row r="3" spans="1:1" x14ac:dyDescent="0.25">
      <c r="A3" t="s">
        <v>1411</v>
      </c>
    </row>
    <row r="4" spans="1:1" x14ac:dyDescent="0.25">
      <c r="A4">
        <v>573</v>
      </c>
    </row>
    <row r="5" spans="1:1" x14ac:dyDescent="0.25">
      <c r="A5">
        <v>572</v>
      </c>
    </row>
    <row r="6" spans="1:1" x14ac:dyDescent="0.25">
      <c r="A6">
        <v>569</v>
      </c>
    </row>
    <row r="7" spans="1:1" x14ac:dyDescent="0.25">
      <c r="A7">
        <v>568</v>
      </c>
    </row>
    <row r="8" spans="1:1" x14ac:dyDescent="0.25">
      <c r="A8">
        <v>567</v>
      </c>
    </row>
    <row r="9" spans="1:1" x14ac:dyDescent="0.25">
      <c r="A9">
        <v>564</v>
      </c>
    </row>
    <row r="10" spans="1:1" x14ac:dyDescent="0.25">
      <c r="A10">
        <v>564</v>
      </c>
    </row>
    <row r="11" spans="1:1" x14ac:dyDescent="0.25">
      <c r="A11">
        <v>564</v>
      </c>
    </row>
    <row r="12" spans="1:1" x14ac:dyDescent="0.25">
      <c r="A12">
        <v>563</v>
      </c>
    </row>
    <row r="13" spans="1:1" x14ac:dyDescent="0.25">
      <c r="A13">
        <v>562</v>
      </c>
    </row>
    <row r="14" spans="1:1" x14ac:dyDescent="0.25">
      <c r="A14">
        <v>557</v>
      </c>
    </row>
    <row r="15" spans="1:1" x14ac:dyDescent="0.25">
      <c r="A15">
        <v>552</v>
      </c>
    </row>
    <row r="16" spans="1:1" x14ac:dyDescent="0.25">
      <c r="A16">
        <v>551</v>
      </c>
    </row>
    <row r="17" spans="1:1" x14ac:dyDescent="0.25">
      <c r="A17">
        <v>549</v>
      </c>
    </row>
    <row r="18" spans="1:1" x14ac:dyDescent="0.25">
      <c r="A18">
        <v>548</v>
      </c>
    </row>
    <row r="19" spans="1:1" x14ac:dyDescent="0.25">
      <c r="A19">
        <v>548</v>
      </c>
    </row>
    <row r="20" spans="1:1" x14ac:dyDescent="0.25">
      <c r="A20">
        <v>546</v>
      </c>
    </row>
    <row r="21" spans="1:1" x14ac:dyDescent="0.25">
      <c r="A21">
        <v>542</v>
      </c>
    </row>
    <row r="22" spans="1:1" x14ac:dyDescent="0.25">
      <c r="A22">
        <v>539</v>
      </c>
    </row>
    <row r="23" spans="1:1" x14ac:dyDescent="0.25">
      <c r="A23">
        <v>539</v>
      </c>
    </row>
    <row r="24" spans="1:1" x14ac:dyDescent="0.25">
      <c r="A24">
        <v>539</v>
      </c>
    </row>
    <row r="25" spans="1:1" x14ac:dyDescent="0.25">
      <c r="A25">
        <v>536</v>
      </c>
    </row>
    <row r="26" spans="1:1" x14ac:dyDescent="0.25">
      <c r="A26">
        <v>536</v>
      </c>
    </row>
    <row r="27" spans="1:1" x14ac:dyDescent="0.25">
      <c r="A27">
        <v>533</v>
      </c>
    </row>
    <row r="28" spans="1:1" x14ac:dyDescent="0.25">
      <c r="A28">
        <v>532</v>
      </c>
    </row>
    <row r="29" spans="1:1" x14ac:dyDescent="0.25">
      <c r="A29">
        <v>530</v>
      </c>
    </row>
    <row r="30" spans="1:1" x14ac:dyDescent="0.25">
      <c r="A30">
        <v>528</v>
      </c>
    </row>
    <row r="31" spans="1:1" x14ac:dyDescent="0.25">
      <c r="A31">
        <v>527</v>
      </c>
    </row>
    <row r="32" spans="1:1" x14ac:dyDescent="0.25">
      <c r="A32">
        <v>526</v>
      </c>
    </row>
    <row r="33" spans="1:1" x14ac:dyDescent="0.25">
      <c r="A33">
        <v>522</v>
      </c>
    </row>
    <row r="34" spans="1:1" x14ac:dyDescent="0.25">
      <c r="A34">
        <v>522</v>
      </c>
    </row>
    <row r="35" spans="1:1" x14ac:dyDescent="0.25">
      <c r="A35">
        <v>520</v>
      </c>
    </row>
    <row r="36" spans="1:1" x14ac:dyDescent="0.25">
      <c r="A36">
        <v>520</v>
      </c>
    </row>
    <row r="37" spans="1:1" x14ac:dyDescent="0.25">
      <c r="A37">
        <v>519</v>
      </c>
    </row>
    <row r="38" spans="1:1" x14ac:dyDescent="0.25">
      <c r="A38">
        <v>519</v>
      </c>
    </row>
    <row r="39" spans="1:1" x14ac:dyDescent="0.25">
      <c r="A39">
        <v>516</v>
      </c>
    </row>
    <row r="40" spans="1:1" x14ac:dyDescent="0.25">
      <c r="A40">
        <v>513</v>
      </c>
    </row>
    <row r="41" spans="1:1" x14ac:dyDescent="0.25">
      <c r="A41">
        <v>503</v>
      </c>
    </row>
    <row r="42" spans="1:1" x14ac:dyDescent="0.25">
      <c r="A42">
        <v>500</v>
      </c>
    </row>
    <row r="43" spans="1:1" x14ac:dyDescent="0.25">
      <c r="A43">
        <v>499</v>
      </c>
    </row>
    <row r="44" spans="1:1" x14ac:dyDescent="0.25">
      <c r="A44">
        <v>492</v>
      </c>
    </row>
    <row r="45" spans="1:1" x14ac:dyDescent="0.25">
      <c r="A45">
        <v>487</v>
      </c>
    </row>
    <row r="46" spans="1:1" x14ac:dyDescent="0.25">
      <c r="A46">
        <v>465</v>
      </c>
    </row>
    <row r="47" spans="1:1" x14ac:dyDescent="0.25">
      <c r="A47">
        <v>454</v>
      </c>
    </row>
    <row r="48" spans="1:1" x14ac:dyDescent="0.25">
      <c r="A48">
        <v>440</v>
      </c>
    </row>
    <row r="49" spans="1:1" x14ac:dyDescent="0.25">
      <c r="A49">
        <v>432</v>
      </c>
    </row>
    <row r="50" spans="1:1" x14ac:dyDescent="0.25">
      <c r="A50">
        <v>407</v>
      </c>
    </row>
    <row r="51" spans="1:1" x14ac:dyDescent="0.25">
      <c r="A51">
        <v>382</v>
      </c>
    </row>
    <row r="53" spans="1:1" x14ac:dyDescent="0.25">
      <c r="A53" t="s">
        <v>1412</v>
      </c>
    </row>
    <row r="54" spans="1:1" x14ac:dyDescent="0.25">
      <c r="A54">
        <v>575</v>
      </c>
    </row>
    <row r="55" spans="1:1" x14ac:dyDescent="0.25">
      <c r="A55">
        <v>569</v>
      </c>
    </row>
    <row r="56" spans="1:1" x14ac:dyDescent="0.25">
      <c r="A56">
        <v>562</v>
      </c>
    </row>
    <row r="57" spans="1:1" x14ac:dyDescent="0.25">
      <c r="A57">
        <v>553</v>
      </c>
    </row>
    <row r="58" spans="1:1" x14ac:dyDescent="0.25">
      <c r="A58">
        <v>550</v>
      </c>
    </row>
    <row r="59" spans="1:1" x14ac:dyDescent="0.25">
      <c r="A59">
        <v>547</v>
      </c>
    </row>
    <row r="60" spans="1:1" x14ac:dyDescent="0.25">
      <c r="A60">
        <v>544</v>
      </c>
    </row>
    <row r="61" spans="1:1" x14ac:dyDescent="0.25">
      <c r="A61">
        <v>537</v>
      </c>
    </row>
    <row r="62" spans="1:1" x14ac:dyDescent="0.25">
      <c r="A62">
        <v>527</v>
      </c>
    </row>
    <row r="63" spans="1:1" x14ac:dyDescent="0.25">
      <c r="A63">
        <v>523</v>
      </c>
    </row>
    <row r="64" spans="1:1" x14ac:dyDescent="0.25">
      <c r="A64">
        <v>520</v>
      </c>
    </row>
    <row r="65" spans="1:1" x14ac:dyDescent="0.25">
      <c r="A65">
        <v>515</v>
      </c>
    </row>
    <row r="66" spans="1:1" x14ac:dyDescent="0.25">
      <c r="A66">
        <v>515</v>
      </c>
    </row>
    <row r="67" spans="1:1" x14ac:dyDescent="0.25">
      <c r="A67">
        <v>503</v>
      </c>
    </row>
    <row r="68" spans="1:1" x14ac:dyDescent="0.25">
      <c r="A68">
        <v>496</v>
      </c>
    </row>
    <row r="69" spans="1:1" x14ac:dyDescent="0.25">
      <c r="A69">
        <v>494</v>
      </c>
    </row>
    <row r="70" spans="1:1" x14ac:dyDescent="0.25">
      <c r="A70">
        <v>492</v>
      </c>
    </row>
    <row r="71" spans="1:1" x14ac:dyDescent="0.25">
      <c r="A71">
        <v>492</v>
      </c>
    </row>
    <row r="72" spans="1:1" x14ac:dyDescent="0.25">
      <c r="A72">
        <v>491</v>
      </c>
    </row>
    <row r="73" spans="1:1" x14ac:dyDescent="0.25">
      <c r="A73">
        <v>486</v>
      </c>
    </row>
    <row r="74" spans="1:1" x14ac:dyDescent="0.25">
      <c r="A74">
        <v>481</v>
      </c>
    </row>
    <row r="75" spans="1:1" x14ac:dyDescent="0.25">
      <c r="A75">
        <v>478</v>
      </c>
    </row>
    <row r="76" spans="1:1" x14ac:dyDescent="0.25">
      <c r="A76">
        <v>467</v>
      </c>
    </row>
    <row r="77" spans="1:1" x14ac:dyDescent="0.25">
      <c r="A77">
        <v>449</v>
      </c>
    </row>
    <row r="78" spans="1:1" x14ac:dyDescent="0.25">
      <c r="A78">
        <v>376</v>
      </c>
    </row>
    <row r="84" spans="1:5" x14ac:dyDescent="0.25">
      <c r="A84" t="s">
        <v>1421</v>
      </c>
      <c r="D84" t="s">
        <v>1447</v>
      </c>
      <c r="E84" t="s">
        <v>1448</v>
      </c>
    </row>
    <row r="85" spans="1:5" x14ac:dyDescent="0.25">
      <c r="A85">
        <v>558</v>
      </c>
      <c r="D85">
        <v>516</v>
      </c>
      <c r="E85" s="99">
        <v>569</v>
      </c>
    </row>
    <row r="86" spans="1:5" x14ac:dyDescent="0.25">
      <c r="A86">
        <v>557</v>
      </c>
      <c r="D86">
        <v>503</v>
      </c>
      <c r="E86">
        <v>548</v>
      </c>
    </row>
    <row r="87" spans="1:5" x14ac:dyDescent="0.25">
      <c r="A87">
        <v>554</v>
      </c>
      <c r="D87" s="98">
        <v>432</v>
      </c>
      <c r="E87">
        <v>499</v>
      </c>
    </row>
    <row r="88" spans="1:5" x14ac:dyDescent="0.25">
      <c r="A88">
        <v>546</v>
      </c>
    </row>
    <row r="89" spans="1:5" x14ac:dyDescent="0.25">
      <c r="A89">
        <v>543</v>
      </c>
    </row>
    <row r="90" spans="1:5" x14ac:dyDescent="0.25">
      <c r="A90">
        <v>541</v>
      </c>
    </row>
    <row r="91" spans="1:5" x14ac:dyDescent="0.25">
      <c r="A91">
        <v>540</v>
      </c>
    </row>
    <row r="92" spans="1:5" x14ac:dyDescent="0.25">
      <c r="A92">
        <v>539</v>
      </c>
    </row>
    <row r="93" spans="1:5" x14ac:dyDescent="0.25">
      <c r="A93">
        <v>539</v>
      </c>
    </row>
    <row r="94" spans="1:5" x14ac:dyDescent="0.25">
      <c r="A94">
        <v>533</v>
      </c>
    </row>
    <row r="95" spans="1:5" x14ac:dyDescent="0.25">
      <c r="A95">
        <v>520</v>
      </c>
    </row>
    <row r="96" spans="1:5" x14ac:dyDescent="0.25">
      <c r="A96">
        <v>514</v>
      </c>
    </row>
    <row r="97" spans="1:4" x14ac:dyDescent="0.25">
      <c r="A97">
        <v>512</v>
      </c>
    </row>
    <row r="98" spans="1:4" x14ac:dyDescent="0.25">
      <c r="A98">
        <v>511</v>
      </c>
    </row>
    <row r="99" spans="1:4" x14ac:dyDescent="0.25">
      <c r="A99">
        <v>479</v>
      </c>
    </row>
    <row r="100" spans="1:4" x14ac:dyDescent="0.25">
      <c r="A100">
        <v>477</v>
      </c>
    </row>
    <row r="101" spans="1:4" x14ac:dyDescent="0.25">
      <c r="A101">
        <v>473</v>
      </c>
    </row>
    <row r="102" spans="1:4" x14ac:dyDescent="0.25">
      <c r="A102">
        <v>471</v>
      </c>
    </row>
    <row r="103" spans="1:4" x14ac:dyDescent="0.25">
      <c r="A103" s="98">
        <v>378</v>
      </c>
    </row>
    <row r="104" spans="1:4" x14ac:dyDescent="0.25">
      <c r="A104" t="s">
        <v>1420</v>
      </c>
      <c r="D104" t="s">
        <v>1447</v>
      </c>
    </row>
    <row r="105" spans="1:4" x14ac:dyDescent="0.25">
      <c r="A105">
        <v>538</v>
      </c>
      <c r="D105">
        <v>492</v>
      </c>
    </row>
    <row r="106" spans="1:4" x14ac:dyDescent="0.25">
      <c r="A106">
        <v>521</v>
      </c>
    </row>
    <row r="108" spans="1:4" x14ac:dyDescent="0.25">
      <c r="A108" t="s">
        <v>1422</v>
      </c>
      <c r="D108" t="s">
        <v>1447</v>
      </c>
    </row>
    <row r="109" spans="1:4" x14ac:dyDescent="0.25">
      <c r="A109">
        <v>538</v>
      </c>
      <c r="D109" s="99">
        <v>569</v>
      </c>
    </row>
    <row r="110" spans="1:4" x14ac:dyDescent="0.25">
      <c r="A110">
        <v>528</v>
      </c>
      <c r="D110">
        <v>548</v>
      </c>
    </row>
    <row r="111" spans="1:4" x14ac:dyDescent="0.25">
      <c r="A111">
        <v>522</v>
      </c>
      <c r="D111">
        <v>499</v>
      </c>
    </row>
    <row r="112" spans="1:4" x14ac:dyDescent="0.25">
      <c r="A112">
        <v>506</v>
      </c>
    </row>
    <row r="113" spans="1:1" x14ac:dyDescent="0.25">
      <c r="A113">
        <v>505</v>
      </c>
    </row>
    <row r="114" spans="1:1" x14ac:dyDescent="0.25">
      <c r="A114">
        <v>503</v>
      </c>
    </row>
    <row r="115" spans="1:1" x14ac:dyDescent="0.25">
      <c r="A115">
        <v>502</v>
      </c>
    </row>
    <row r="116" spans="1:1" x14ac:dyDescent="0.25">
      <c r="A116">
        <v>475</v>
      </c>
    </row>
    <row r="117" spans="1:1" x14ac:dyDescent="0.25">
      <c r="A117">
        <v>471</v>
      </c>
    </row>
    <row r="118" spans="1:1" x14ac:dyDescent="0.25">
      <c r="A118">
        <v>464</v>
      </c>
    </row>
    <row r="119" spans="1:1" x14ac:dyDescent="0.25">
      <c r="A119" s="98">
        <v>436</v>
      </c>
    </row>
    <row r="120" spans="1:1" x14ac:dyDescent="0.25">
      <c r="A120" t="s">
        <v>1423</v>
      </c>
    </row>
    <row r="121" spans="1:1" x14ac:dyDescent="0.25">
      <c r="A121">
        <v>456</v>
      </c>
    </row>
    <row r="122" spans="1:1" x14ac:dyDescent="0.25">
      <c r="A122">
        <v>452</v>
      </c>
    </row>
    <row r="123" spans="1:1" x14ac:dyDescent="0.25">
      <c r="A123">
        <v>451</v>
      </c>
    </row>
    <row r="124" spans="1:1" x14ac:dyDescent="0.25">
      <c r="A124">
        <v>446</v>
      </c>
    </row>
    <row r="125" spans="1:1" x14ac:dyDescent="0.25">
      <c r="A125" s="98">
        <v>375</v>
      </c>
    </row>
    <row r="127" spans="1:1" x14ac:dyDescent="0.25">
      <c r="A127" t="s">
        <v>1413</v>
      </c>
    </row>
    <row r="128" spans="1:1" x14ac:dyDescent="0.25">
      <c r="A128">
        <v>563</v>
      </c>
    </row>
    <row r="129" spans="1:1" x14ac:dyDescent="0.25">
      <c r="A129">
        <v>545</v>
      </c>
    </row>
    <row r="130" spans="1:1" x14ac:dyDescent="0.25">
      <c r="A130">
        <v>539</v>
      </c>
    </row>
    <row r="131" spans="1:1" x14ac:dyDescent="0.25">
      <c r="A131">
        <v>522</v>
      </c>
    </row>
    <row r="132" spans="1:1" x14ac:dyDescent="0.25">
      <c r="A132">
        <v>521</v>
      </c>
    </row>
    <row r="133" spans="1:1" x14ac:dyDescent="0.25">
      <c r="A133">
        <v>521</v>
      </c>
    </row>
    <row r="134" spans="1:1" x14ac:dyDescent="0.25">
      <c r="A134">
        <v>520</v>
      </c>
    </row>
    <row r="135" spans="1:1" x14ac:dyDescent="0.25">
      <c r="A135">
        <v>519</v>
      </c>
    </row>
    <row r="136" spans="1:1" x14ac:dyDescent="0.25">
      <c r="A136">
        <v>517</v>
      </c>
    </row>
    <row r="137" spans="1:1" x14ac:dyDescent="0.25">
      <c r="A137">
        <v>513</v>
      </c>
    </row>
    <row r="138" spans="1:1" x14ac:dyDescent="0.25">
      <c r="A138">
        <v>510</v>
      </c>
    </row>
    <row r="139" spans="1:1" x14ac:dyDescent="0.25">
      <c r="A139">
        <v>509</v>
      </c>
    </row>
    <row r="140" spans="1:1" x14ac:dyDescent="0.25">
      <c r="A140">
        <v>508</v>
      </c>
    </row>
    <row r="141" spans="1:1" x14ac:dyDescent="0.25">
      <c r="A141">
        <v>507</v>
      </c>
    </row>
    <row r="142" spans="1:1" x14ac:dyDescent="0.25">
      <c r="A142">
        <v>505</v>
      </c>
    </row>
    <row r="143" spans="1:1" x14ac:dyDescent="0.25">
      <c r="A143">
        <v>504</v>
      </c>
    </row>
    <row r="144" spans="1:1" x14ac:dyDescent="0.25">
      <c r="A144">
        <v>502</v>
      </c>
    </row>
    <row r="145" spans="1:1" x14ac:dyDescent="0.25">
      <c r="A145">
        <v>500</v>
      </c>
    </row>
    <row r="146" spans="1:1" x14ac:dyDescent="0.25">
      <c r="A146">
        <v>499</v>
      </c>
    </row>
    <row r="147" spans="1:1" x14ac:dyDescent="0.25">
      <c r="A147">
        <v>499</v>
      </c>
    </row>
    <row r="148" spans="1:1" x14ac:dyDescent="0.25">
      <c r="A148">
        <v>495</v>
      </c>
    </row>
    <row r="149" spans="1:1" x14ac:dyDescent="0.25">
      <c r="A149">
        <v>495</v>
      </c>
    </row>
    <row r="150" spans="1:1" x14ac:dyDescent="0.25">
      <c r="A150">
        <v>490</v>
      </c>
    </row>
    <row r="151" spans="1:1" x14ac:dyDescent="0.25">
      <c r="A151">
        <v>489</v>
      </c>
    </row>
    <row r="152" spans="1:1" x14ac:dyDescent="0.25">
      <c r="A152">
        <v>485</v>
      </c>
    </row>
    <row r="153" spans="1:1" x14ac:dyDescent="0.25">
      <c r="A153">
        <v>483</v>
      </c>
    </row>
    <row r="154" spans="1:1" x14ac:dyDescent="0.25">
      <c r="A154">
        <v>482</v>
      </c>
    </row>
    <row r="155" spans="1:1" x14ac:dyDescent="0.25">
      <c r="A155">
        <v>480</v>
      </c>
    </row>
    <row r="156" spans="1:1" x14ac:dyDescent="0.25">
      <c r="A156">
        <v>466</v>
      </c>
    </row>
    <row r="157" spans="1:1" x14ac:dyDescent="0.25">
      <c r="A157">
        <v>465</v>
      </c>
    </row>
    <row r="158" spans="1:1" x14ac:dyDescent="0.25">
      <c r="A158">
        <v>464</v>
      </c>
    </row>
    <row r="159" spans="1:1" x14ac:dyDescent="0.25">
      <c r="A159">
        <v>463</v>
      </c>
    </row>
    <row r="160" spans="1:1" x14ac:dyDescent="0.25">
      <c r="A160">
        <v>462</v>
      </c>
    </row>
    <row r="161" spans="1:1" x14ac:dyDescent="0.25">
      <c r="A161">
        <v>461</v>
      </c>
    </row>
    <row r="162" spans="1:1" x14ac:dyDescent="0.25">
      <c r="A162">
        <v>461</v>
      </c>
    </row>
    <row r="163" spans="1:1" x14ac:dyDescent="0.25">
      <c r="A163">
        <v>458</v>
      </c>
    </row>
    <row r="164" spans="1:1" x14ac:dyDescent="0.25">
      <c r="A164">
        <v>457</v>
      </c>
    </row>
    <row r="165" spans="1:1" x14ac:dyDescent="0.25">
      <c r="A165">
        <v>454</v>
      </c>
    </row>
    <row r="166" spans="1:1" x14ac:dyDescent="0.25">
      <c r="A166">
        <v>451</v>
      </c>
    </row>
    <row r="167" spans="1:1" x14ac:dyDescent="0.25">
      <c r="A167">
        <v>451</v>
      </c>
    </row>
    <row r="168" spans="1:1" x14ac:dyDescent="0.25">
      <c r="A168">
        <v>439</v>
      </c>
    </row>
    <row r="169" spans="1:1" x14ac:dyDescent="0.25">
      <c r="A169">
        <v>438</v>
      </c>
    </row>
    <row r="170" spans="1:1" x14ac:dyDescent="0.25">
      <c r="A170">
        <v>428</v>
      </c>
    </row>
    <row r="171" spans="1:1" x14ac:dyDescent="0.25">
      <c r="A171">
        <v>427</v>
      </c>
    </row>
    <row r="172" spans="1:1" x14ac:dyDescent="0.25">
      <c r="A172">
        <v>377</v>
      </c>
    </row>
    <row r="173" spans="1:1" x14ac:dyDescent="0.25">
      <c r="A173">
        <v>372</v>
      </c>
    </row>
    <row r="174" spans="1:1" x14ac:dyDescent="0.25">
      <c r="A174">
        <v>329</v>
      </c>
    </row>
    <row r="177" spans="1:1" x14ac:dyDescent="0.25">
      <c r="A177" t="s">
        <v>1414</v>
      </c>
    </row>
    <row r="178" spans="1:1" x14ac:dyDescent="0.25">
      <c r="A178">
        <v>536</v>
      </c>
    </row>
    <row r="179" spans="1:1" x14ac:dyDescent="0.25">
      <c r="A179">
        <v>519</v>
      </c>
    </row>
    <row r="180" spans="1:1" x14ac:dyDescent="0.25">
      <c r="A180">
        <v>504</v>
      </c>
    </row>
    <row r="181" spans="1:1" x14ac:dyDescent="0.25">
      <c r="A181">
        <v>490</v>
      </c>
    </row>
    <row r="182" spans="1:1" x14ac:dyDescent="0.25">
      <c r="A182">
        <v>484</v>
      </c>
    </row>
    <row r="183" spans="1:1" x14ac:dyDescent="0.25">
      <c r="A183">
        <v>481</v>
      </c>
    </row>
    <row r="184" spans="1:1" x14ac:dyDescent="0.25">
      <c r="A184">
        <v>474</v>
      </c>
    </row>
    <row r="185" spans="1:1" x14ac:dyDescent="0.25">
      <c r="A185">
        <v>469</v>
      </c>
    </row>
    <row r="186" spans="1:1" x14ac:dyDescent="0.25">
      <c r="A186">
        <v>452</v>
      </c>
    </row>
    <row r="187" spans="1:1" x14ac:dyDescent="0.25">
      <c r="A187">
        <v>451</v>
      </c>
    </row>
    <row r="188" spans="1:1" x14ac:dyDescent="0.25">
      <c r="A188">
        <v>449</v>
      </c>
    </row>
    <row r="189" spans="1:1" x14ac:dyDescent="0.25">
      <c r="A189">
        <v>447</v>
      </c>
    </row>
    <row r="190" spans="1:1" x14ac:dyDescent="0.25">
      <c r="A190">
        <v>443</v>
      </c>
    </row>
    <row r="191" spans="1:1" x14ac:dyDescent="0.25">
      <c r="A191">
        <v>440</v>
      </c>
    </row>
    <row r="192" spans="1:1" x14ac:dyDescent="0.25">
      <c r="A192">
        <v>438</v>
      </c>
    </row>
    <row r="193" spans="1:5" x14ac:dyDescent="0.25">
      <c r="A193">
        <v>438</v>
      </c>
    </row>
    <row r="194" spans="1:5" x14ac:dyDescent="0.25">
      <c r="A194">
        <v>437</v>
      </c>
    </row>
    <row r="195" spans="1:5" x14ac:dyDescent="0.25">
      <c r="A195">
        <v>430</v>
      </c>
    </row>
    <row r="196" spans="1:5" x14ac:dyDescent="0.25">
      <c r="A196">
        <v>422</v>
      </c>
    </row>
    <row r="197" spans="1:5" x14ac:dyDescent="0.25">
      <c r="A197">
        <v>401</v>
      </c>
    </row>
    <row r="198" spans="1:5" x14ac:dyDescent="0.25">
      <c r="A198">
        <v>395</v>
      </c>
    </row>
    <row r="199" spans="1:5" x14ac:dyDescent="0.25">
      <c r="A199">
        <v>389</v>
      </c>
    </row>
    <row r="200" spans="1:5" x14ac:dyDescent="0.25">
      <c r="A200">
        <v>351</v>
      </c>
    </row>
    <row r="201" spans="1:5" x14ac:dyDescent="0.25">
      <c r="A201">
        <v>331</v>
      </c>
    </row>
    <row r="202" spans="1:5" x14ac:dyDescent="0.25">
      <c r="A202">
        <v>308</v>
      </c>
    </row>
    <row r="205" spans="1:5" x14ac:dyDescent="0.25">
      <c r="A205" t="s">
        <v>1424</v>
      </c>
      <c r="D205" t="s">
        <v>1447</v>
      </c>
      <c r="E205" t="s">
        <v>1448</v>
      </c>
    </row>
    <row r="206" spans="1:5" x14ac:dyDescent="0.25">
      <c r="A206">
        <v>528</v>
      </c>
      <c r="D206">
        <v>463</v>
      </c>
      <c r="E206">
        <v>495</v>
      </c>
    </row>
    <row r="207" spans="1:5" x14ac:dyDescent="0.25">
      <c r="A207">
        <v>516</v>
      </c>
      <c r="D207">
        <v>458</v>
      </c>
      <c r="E207">
        <v>480</v>
      </c>
    </row>
    <row r="208" spans="1:5" x14ac:dyDescent="0.25">
      <c r="A208">
        <v>507</v>
      </c>
      <c r="D208">
        <v>439</v>
      </c>
      <c r="E208">
        <v>465</v>
      </c>
    </row>
    <row r="209" spans="1:1" x14ac:dyDescent="0.25">
      <c r="A209">
        <v>505</v>
      </c>
    </row>
    <row r="210" spans="1:1" x14ac:dyDescent="0.25">
      <c r="A210">
        <v>489</v>
      </c>
    </row>
    <row r="211" spans="1:1" x14ac:dyDescent="0.25">
      <c r="A211">
        <v>482</v>
      </c>
    </row>
    <row r="212" spans="1:1" x14ac:dyDescent="0.25">
      <c r="A212">
        <v>479</v>
      </c>
    </row>
    <row r="213" spans="1:1" x14ac:dyDescent="0.25">
      <c r="A213">
        <v>478</v>
      </c>
    </row>
    <row r="214" spans="1:1" x14ac:dyDescent="0.25">
      <c r="A214">
        <v>477</v>
      </c>
    </row>
    <row r="215" spans="1:1" x14ac:dyDescent="0.25">
      <c r="A215">
        <v>468</v>
      </c>
    </row>
    <row r="216" spans="1:1" x14ac:dyDescent="0.25">
      <c r="A216">
        <v>464</v>
      </c>
    </row>
    <row r="217" spans="1:1" x14ac:dyDescent="0.25">
      <c r="A217">
        <v>464</v>
      </c>
    </row>
    <row r="218" spans="1:1" x14ac:dyDescent="0.25">
      <c r="A218">
        <v>461</v>
      </c>
    </row>
    <row r="219" spans="1:1" x14ac:dyDescent="0.25">
      <c r="A219">
        <v>438</v>
      </c>
    </row>
    <row r="220" spans="1:1" x14ac:dyDescent="0.25">
      <c r="A220">
        <v>436</v>
      </c>
    </row>
    <row r="221" spans="1:1" x14ac:dyDescent="0.25">
      <c r="A221">
        <v>429</v>
      </c>
    </row>
    <row r="222" spans="1:1" x14ac:dyDescent="0.25">
      <c r="A222" s="98">
        <v>425</v>
      </c>
    </row>
    <row r="223" spans="1:1" x14ac:dyDescent="0.25">
      <c r="A223" s="98">
        <v>421</v>
      </c>
    </row>
    <row r="224" spans="1:1" x14ac:dyDescent="0.25">
      <c r="A224" s="98">
        <v>408</v>
      </c>
    </row>
    <row r="225" spans="1:5" x14ac:dyDescent="0.25">
      <c r="A225" s="98">
        <v>400</v>
      </c>
    </row>
    <row r="226" spans="1:5" x14ac:dyDescent="0.25">
      <c r="A226" s="98">
        <v>370</v>
      </c>
    </row>
    <row r="228" spans="1:5" x14ac:dyDescent="0.25">
      <c r="A228" t="s">
        <v>1425</v>
      </c>
      <c r="D228" t="s">
        <v>1447</v>
      </c>
      <c r="E228" t="s">
        <v>1448</v>
      </c>
    </row>
    <row r="229" spans="1:5" x14ac:dyDescent="0.25">
      <c r="A229">
        <v>520</v>
      </c>
      <c r="D229">
        <v>519</v>
      </c>
      <c r="E229">
        <v>447</v>
      </c>
    </row>
    <row r="230" spans="1:5" x14ac:dyDescent="0.25">
      <c r="A230">
        <v>490</v>
      </c>
      <c r="D230">
        <v>504</v>
      </c>
    </row>
    <row r="231" spans="1:5" x14ac:dyDescent="0.25">
      <c r="A231">
        <v>482</v>
      </c>
      <c r="D231">
        <v>490</v>
      </c>
    </row>
    <row r="232" spans="1:5" x14ac:dyDescent="0.25">
      <c r="A232">
        <v>479</v>
      </c>
      <c r="D232">
        <v>438</v>
      </c>
    </row>
    <row r="233" spans="1:5" x14ac:dyDescent="0.25">
      <c r="A233">
        <v>473</v>
      </c>
    </row>
    <row r="234" spans="1:5" x14ac:dyDescent="0.25">
      <c r="A234">
        <v>451</v>
      </c>
    </row>
    <row r="235" spans="1:5" x14ac:dyDescent="0.25">
      <c r="A235">
        <v>445</v>
      </c>
    </row>
    <row r="236" spans="1:5" x14ac:dyDescent="0.25">
      <c r="A236" s="98">
        <v>404</v>
      </c>
    </row>
    <row r="237" spans="1:5" x14ac:dyDescent="0.25">
      <c r="A237" s="98">
        <v>400</v>
      </c>
    </row>
    <row r="238" spans="1:5" x14ac:dyDescent="0.25">
      <c r="A238" s="98">
        <v>379</v>
      </c>
    </row>
    <row r="239" spans="1:5" x14ac:dyDescent="0.25">
      <c r="A239" s="98">
        <v>371</v>
      </c>
    </row>
    <row r="240" spans="1:5" x14ac:dyDescent="0.25">
      <c r="A240" s="98">
        <v>355</v>
      </c>
    </row>
    <row r="242" spans="1:5" x14ac:dyDescent="0.25">
      <c r="A242" t="s">
        <v>1426</v>
      </c>
      <c r="D242" t="s">
        <v>1447</v>
      </c>
      <c r="E242" t="s">
        <v>1449</v>
      </c>
    </row>
    <row r="243" spans="1:5" x14ac:dyDescent="0.25">
      <c r="A243">
        <v>536</v>
      </c>
      <c r="D243">
        <v>495</v>
      </c>
      <c r="E243">
        <v>489</v>
      </c>
    </row>
    <row r="244" spans="1:5" x14ac:dyDescent="0.25">
      <c r="A244">
        <v>518</v>
      </c>
      <c r="D244">
        <v>480</v>
      </c>
      <c r="E244">
        <v>478</v>
      </c>
    </row>
    <row r="245" spans="1:5" x14ac:dyDescent="0.25">
      <c r="A245">
        <v>487</v>
      </c>
      <c r="D245">
        <v>465</v>
      </c>
      <c r="E245">
        <v>477</v>
      </c>
    </row>
    <row r="246" spans="1:5" x14ac:dyDescent="0.25">
      <c r="A246">
        <v>483</v>
      </c>
      <c r="E246">
        <v>468</v>
      </c>
    </row>
    <row r="247" spans="1:5" x14ac:dyDescent="0.25">
      <c r="A247">
        <v>470</v>
      </c>
    </row>
    <row r="248" spans="1:5" x14ac:dyDescent="0.25">
      <c r="A248">
        <v>468</v>
      </c>
    </row>
    <row r="249" spans="1:5" x14ac:dyDescent="0.25">
      <c r="A249">
        <v>460</v>
      </c>
    </row>
    <row r="250" spans="1:5" x14ac:dyDescent="0.25">
      <c r="A250">
        <v>452</v>
      </c>
    </row>
    <row r="251" spans="1:5" x14ac:dyDescent="0.25">
      <c r="A251">
        <v>447</v>
      </c>
    </row>
    <row r="252" spans="1:5" x14ac:dyDescent="0.25">
      <c r="A252">
        <v>436</v>
      </c>
    </row>
    <row r="253" spans="1:5" x14ac:dyDescent="0.25">
      <c r="A253">
        <v>433</v>
      </c>
    </row>
    <row r="254" spans="1:5" x14ac:dyDescent="0.25">
      <c r="A254" s="98">
        <v>416</v>
      </c>
    </row>
    <row r="255" spans="1:5" x14ac:dyDescent="0.25">
      <c r="A255" s="98">
        <v>415</v>
      </c>
    </row>
    <row r="256" spans="1:5" x14ac:dyDescent="0.25">
      <c r="A256" s="98">
        <v>391</v>
      </c>
    </row>
    <row r="257" spans="1:5" x14ac:dyDescent="0.25">
      <c r="A257" s="98">
        <v>355</v>
      </c>
    </row>
    <row r="259" spans="1:5" x14ac:dyDescent="0.25">
      <c r="A259" t="s">
        <v>1437</v>
      </c>
      <c r="D259" t="s">
        <v>1447</v>
      </c>
      <c r="E259" t="s">
        <v>1449</v>
      </c>
    </row>
    <row r="260" spans="1:5" x14ac:dyDescent="0.25">
      <c r="A260" s="98">
        <v>338</v>
      </c>
      <c r="D260">
        <v>447</v>
      </c>
      <c r="E260">
        <v>482</v>
      </c>
    </row>
    <row r="261" spans="1:5" x14ac:dyDescent="0.25">
      <c r="E261">
        <v>400</v>
      </c>
    </row>
    <row r="263" spans="1:5" x14ac:dyDescent="0.25">
      <c r="A263" t="s">
        <v>1442</v>
      </c>
    </row>
    <row r="264" spans="1:5" x14ac:dyDescent="0.25">
      <c r="A264">
        <v>592</v>
      </c>
    </row>
    <row r="265" spans="1:5" x14ac:dyDescent="0.25">
      <c r="A265">
        <v>589</v>
      </c>
    </row>
    <row r="266" spans="1:5" x14ac:dyDescent="0.25">
      <c r="A266">
        <v>586</v>
      </c>
    </row>
    <row r="267" spans="1:5" x14ac:dyDescent="0.25">
      <c r="A267">
        <v>585</v>
      </c>
    </row>
    <row r="268" spans="1:5" x14ac:dyDescent="0.25">
      <c r="A268">
        <v>584</v>
      </c>
    </row>
    <row r="269" spans="1:5" x14ac:dyDescent="0.25">
      <c r="A269">
        <v>583</v>
      </c>
    </row>
    <row r="270" spans="1:5" x14ac:dyDescent="0.25">
      <c r="A270">
        <v>583</v>
      </c>
    </row>
    <row r="271" spans="1:5" x14ac:dyDescent="0.25">
      <c r="A271">
        <v>583</v>
      </c>
    </row>
    <row r="272" spans="1:5" x14ac:dyDescent="0.25">
      <c r="A272">
        <v>581</v>
      </c>
    </row>
    <row r="273" spans="1:1" x14ac:dyDescent="0.25">
      <c r="A273">
        <v>581</v>
      </c>
    </row>
    <row r="274" spans="1:1" x14ac:dyDescent="0.25">
      <c r="A274">
        <v>581</v>
      </c>
    </row>
    <row r="275" spans="1:1" x14ac:dyDescent="0.25">
      <c r="A275">
        <v>580</v>
      </c>
    </row>
    <row r="276" spans="1:1" x14ac:dyDescent="0.25">
      <c r="A276">
        <v>580</v>
      </c>
    </row>
    <row r="277" spans="1:1" x14ac:dyDescent="0.25">
      <c r="A277">
        <v>580</v>
      </c>
    </row>
    <row r="278" spans="1:1" x14ac:dyDescent="0.25">
      <c r="A278">
        <v>580</v>
      </c>
    </row>
    <row r="279" spans="1:1" x14ac:dyDescent="0.25">
      <c r="A279">
        <v>580</v>
      </c>
    </row>
    <row r="280" spans="1:1" x14ac:dyDescent="0.25">
      <c r="A280">
        <v>579</v>
      </c>
    </row>
    <row r="281" spans="1:1" x14ac:dyDescent="0.25">
      <c r="A281">
        <v>577</v>
      </c>
    </row>
    <row r="282" spans="1:1" x14ac:dyDescent="0.25">
      <c r="A282">
        <v>576</v>
      </c>
    </row>
    <row r="283" spans="1:1" x14ac:dyDescent="0.25">
      <c r="A283">
        <v>575</v>
      </c>
    </row>
    <row r="284" spans="1:1" x14ac:dyDescent="0.25">
      <c r="A284">
        <v>575</v>
      </c>
    </row>
    <row r="285" spans="1:1" x14ac:dyDescent="0.25">
      <c r="A285">
        <v>574</v>
      </c>
    </row>
    <row r="286" spans="1:1" x14ac:dyDescent="0.25">
      <c r="A286">
        <v>573</v>
      </c>
    </row>
    <row r="287" spans="1:1" x14ac:dyDescent="0.25">
      <c r="A287">
        <v>573</v>
      </c>
    </row>
    <row r="288" spans="1:1" x14ac:dyDescent="0.25">
      <c r="A288">
        <v>573</v>
      </c>
    </row>
    <row r="289" spans="1:1" x14ac:dyDescent="0.25">
      <c r="A289">
        <v>572</v>
      </c>
    </row>
    <row r="290" spans="1:1" x14ac:dyDescent="0.25">
      <c r="A290">
        <v>572</v>
      </c>
    </row>
    <row r="291" spans="1:1" x14ac:dyDescent="0.25">
      <c r="A291">
        <v>571</v>
      </c>
    </row>
    <row r="292" spans="1:1" x14ac:dyDescent="0.25">
      <c r="A292">
        <v>571</v>
      </c>
    </row>
    <row r="293" spans="1:1" x14ac:dyDescent="0.25">
      <c r="A293">
        <v>571</v>
      </c>
    </row>
    <row r="294" spans="1:1" x14ac:dyDescent="0.25">
      <c r="A294">
        <v>570</v>
      </c>
    </row>
    <row r="295" spans="1:1" x14ac:dyDescent="0.25">
      <c r="A295">
        <v>569</v>
      </c>
    </row>
    <row r="296" spans="1:1" x14ac:dyDescent="0.25">
      <c r="A296">
        <v>569</v>
      </c>
    </row>
    <row r="297" spans="1:1" x14ac:dyDescent="0.25">
      <c r="A297">
        <v>568</v>
      </c>
    </row>
    <row r="298" spans="1:1" x14ac:dyDescent="0.25">
      <c r="A298">
        <v>568</v>
      </c>
    </row>
    <row r="299" spans="1:1" x14ac:dyDescent="0.25">
      <c r="A299">
        <v>567</v>
      </c>
    </row>
    <row r="300" spans="1:1" x14ac:dyDescent="0.25">
      <c r="A300">
        <v>566</v>
      </c>
    </row>
    <row r="301" spans="1:1" x14ac:dyDescent="0.25">
      <c r="A301">
        <v>565</v>
      </c>
    </row>
    <row r="302" spans="1:1" x14ac:dyDescent="0.25">
      <c r="A302">
        <v>563</v>
      </c>
    </row>
    <row r="303" spans="1:1" x14ac:dyDescent="0.25">
      <c r="A303">
        <v>562</v>
      </c>
    </row>
    <row r="304" spans="1:1" x14ac:dyDescent="0.25">
      <c r="A304">
        <v>562</v>
      </c>
    </row>
    <row r="305" spans="1:1" x14ac:dyDescent="0.25">
      <c r="A305">
        <v>562</v>
      </c>
    </row>
    <row r="306" spans="1:1" x14ac:dyDescent="0.25">
      <c r="A306">
        <v>561</v>
      </c>
    </row>
    <row r="307" spans="1:1" x14ac:dyDescent="0.25">
      <c r="A307">
        <v>561</v>
      </c>
    </row>
    <row r="308" spans="1:1" x14ac:dyDescent="0.25">
      <c r="A308">
        <v>561</v>
      </c>
    </row>
    <row r="309" spans="1:1" x14ac:dyDescent="0.25">
      <c r="A309">
        <v>560</v>
      </c>
    </row>
    <row r="310" spans="1:1" x14ac:dyDescent="0.25">
      <c r="A310">
        <v>558</v>
      </c>
    </row>
    <row r="311" spans="1:1" x14ac:dyDescent="0.25">
      <c r="A311">
        <v>555</v>
      </c>
    </row>
    <row r="312" spans="1:1" x14ac:dyDescent="0.25">
      <c r="A312">
        <v>554</v>
      </c>
    </row>
    <row r="313" spans="1:1" x14ac:dyDescent="0.25">
      <c r="A313">
        <v>554</v>
      </c>
    </row>
    <row r="314" spans="1:1" x14ac:dyDescent="0.25">
      <c r="A314">
        <v>554</v>
      </c>
    </row>
    <row r="315" spans="1:1" x14ac:dyDescent="0.25">
      <c r="A315">
        <v>554</v>
      </c>
    </row>
    <row r="316" spans="1:1" x14ac:dyDescent="0.25">
      <c r="A316">
        <v>552</v>
      </c>
    </row>
    <row r="317" spans="1:1" x14ac:dyDescent="0.25">
      <c r="A317">
        <v>552</v>
      </c>
    </row>
    <row r="318" spans="1:1" x14ac:dyDescent="0.25">
      <c r="A318">
        <v>552</v>
      </c>
    </row>
    <row r="319" spans="1:1" x14ac:dyDescent="0.25">
      <c r="A319">
        <v>550</v>
      </c>
    </row>
    <row r="320" spans="1:1" x14ac:dyDescent="0.25">
      <c r="A320">
        <v>538</v>
      </c>
    </row>
    <row r="321" spans="1:1" x14ac:dyDescent="0.25">
      <c r="A321">
        <v>535</v>
      </c>
    </row>
    <row r="322" spans="1:1" x14ac:dyDescent="0.25">
      <c r="A322">
        <v>535</v>
      </c>
    </row>
    <row r="323" spans="1:1" x14ac:dyDescent="0.25">
      <c r="A323">
        <v>533</v>
      </c>
    </row>
    <row r="324" spans="1:1" x14ac:dyDescent="0.25">
      <c r="A324">
        <v>525</v>
      </c>
    </row>
    <row r="325" spans="1:1" x14ac:dyDescent="0.25">
      <c r="A325">
        <v>447</v>
      </c>
    </row>
    <row r="329" spans="1:1" x14ac:dyDescent="0.25">
      <c r="A329" t="s">
        <v>1416</v>
      </c>
    </row>
    <row r="330" spans="1:1" x14ac:dyDescent="0.25">
      <c r="A330">
        <v>581</v>
      </c>
    </row>
    <row r="331" spans="1:1" x14ac:dyDescent="0.25">
      <c r="A331">
        <v>573</v>
      </c>
    </row>
    <row r="332" spans="1:1" x14ac:dyDescent="0.25">
      <c r="A332">
        <v>572</v>
      </c>
    </row>
    <row r="333" spans="1:1" x14ac:dyDescent="0.25">
      <c r="A333">
        <v>566</v>
      </c>
    </row>
    <row r="334" spans="1:1" x14ac:dyDescent="0.25">
      <c r="A334">
        <v>564</v>
      </c>
    </row>
    <row r="335" spans="1:1" x14ac:dyDescent="0.25">
      <c r="A335">
        <v>560</v>
      </c>
    </row>
    <row r="336" spans="1:1" x14ac:dyDescent="0.25">
      <c r="A336">
        <v>557</v>
      </c>
    </row>
    <row r="337" spans="1:5" x14ac:dyDescent="0.25">
      <c r="A337">
        <v>556</v>
      </c>
    </row>
    <row r="338" spans="1:5" x14ac:dyDescent="0.25">
      <c r="A338">
        <v>555</v>
      </c>
    </row>
    <row r="339" spans="1:5" x14ac:dyDescent="0.25">
      <c r="A339">
        <v>554</v>
      </c>
    </row>
    <row r="340" spans="1:5" x14ac:dyDescent="0.25">
      <c r="A340">
        <v>551</v>
      </c>
    </row>
    <row r="341" spans="1:5" x14ac:dyDescent="0.25">
      <c r="A341">
        <v>549</v>
      </c>
    </row>
    <row r="342" spans="1:5" x14ac:dyDescent="0.25">
      <c r="A342">
        <v>544</v>
      </c>
    </row>
    <row r="343" spans="1:5" x14ac:dyDescent="0.25">
      <c r="A343">
        <v>536</v>
      </c>
    </row>
    <row r="344" spans="1:5" x14ac:dyDescent="0.25">
      <c r="A344">
        <v>527</v>
      </c>
    </row>
    <row r="345" spans="1:5" x14ac:dyDescent="0.25">
      <c r="A345">
        <v>520</v>
      </c>
    </row>
    <row r="346" spans="1:5" x14ac:dyDescent="0.25">
      <c r="A346">
        <v>460</v>
      </c>
    </row>
    <row r="350" spans="1:5" x14ac:dyDescent="0.25">
      <c r="A350" t="s">
        <v>1427</v>
      </c>
      <c r="D350" t="s">
        <v>1447</v>
      </c>
      <c r="E350" t="s">
        <v>1448</v>
      </c>
    </row>
    <row r="351" spans="1:5" x14ac:dyDescent="0.25">
      <c r="A351">
        <v>585</v>
      </c>
      <c r="D351">
        <v>568</v>
      </c>
    </row>
    <row r="352" spans="1:5" x14ac:dyDescent="0.25">
      <c r="A352">
        <v>582</v>
      </c>
      <c r="D352">
        <v>554</v>
      </c>
    </row>
    <row r="353" spans="1:1" x14ac:dyDescent="0.25">
      <c r="A353">
        <v>579</v>
      </c>
    </row>
    <row r="354" spans="1:1" x14ac:dyDescent="0.25">
      <c r="A354">
        <v>579</v>
      </c>
    </row>
    <row r="355" spans="1:1" x14ac:dyDescent="0.25">
      <c r="A355">
        <v>578</v>
      </c>
    </row>
    <row r="356" spans="1:1" x14ac:dyDescent="0.25">
      <c r="A356">
        <v>569</v>
      </c>
    </row>
    <row r="357" spans="1:1" x14ac:dyDescent="0.25">
      <c r="A357">
        <v>569</v>
      </c>
    </row>
    <row r="358" spans="1:1" x14ac:dyDescent="0.25">
      <c r="A358">
        <v>566</v>
      </c>
    </row>
    <row r="359" spans="1:1" x14ac:dyDescent="0.25">
      <c r="A359">
        <v>565</v>
      </c>
    </row>
    <row r="360" spans="1:1" x14ac:dyDescent="0.25">
      <c r="A360">
        <v>565</v>
      </c>
    </row>
    <row r="361" spans="1:1" x14ac:dyDescent="0.25">
      <c r="A361">
        <v>563</v>
      </c>
    </row>
    <row r="362" spans="1:1" x14ac:dyDescent="0.25">
      <c r="A362">
        <v>563</v>
      </c>
    </row>
    <row r="363" spans="1:1" x14ac:dyDescent="0.25">
      <c r="A363">
        <v>563</v>
      </c>
    </row>
    <row r="364" spans="1:1" x14ac:dyDescent="0.25">
      <c r="A364">
        <v>560</v>
      </c>
    </row>
    <row r="365" spans="1:1" x14ac:dyDescent="0.25">
      <c r="A365">
        <v>559</v>
      </c>
    </row>
    <row r="366" spans="1:1" x14ac:dyDescent="0.25">
      <c r="A366">
        <v>558</v>
      </c>
    </row>
    <row r="367" spans="1:1" x14ac:dyDescent="0.25">
      <c r="A367">
        <v>556</v>
      </c>
    </row>
    <row r="368" spans="1:1" x14ac:dyDescent="0.25">
      <c r="A368">
        <v>555</v>
      </c>
    </row>
    <row r="369" spans="1:5" x14ac:dyDescent="0.25">
      <c r="A369">
        <v>552</v>
      </c>
    </row>
    <row r="370" spans="1:5" x14ac:dyDescent="0.25">
      <c r="A370">
        <v>550</v>
      </c>
    </row>
    <row r="371" spans="1:5" x14ac:dyDescent="0.25">
      <c r="A371" s="98">
        <v>547</v>
      </c>
    </row>
    <row r="372" spans="1:5" x14ac:dyDescent="0.25">
      <c r="A372" s="98">
        <v>546</v>
      </c>
    </row>
    <row r="374" spans="1:5" x14ac:dyDescent="0.25">
      <c r="A374" s="93" t="s">
        <v>1428</v>
      </c>
      <c r="B374" s="93"/>
      <c r="C374" s="93"/>
      <c r="D374" t="s">
        <v>1447</v>
      </c>
      <c r="E374" t="s">
        <v>1448</v>
      </c>
    </row>
    <row r="375" spans="1:5" x14ac:dyDescent="0.25">
      <c r="D375">
        <v>557</v>
      </c>
    </row>
    <row r="376" spans="1:5" x14ac:dyDescent="0.25">
      <c r="D376">
        <v>554</v>
      </c>
    </row>
    <row r="380" spans="1:5" x14ac:dyDescent="0.25">
      <c r="A380" t="s">
        <v>1429</v>
      </c>
      <c r="D380" t="s">
        <v>1447</v>
      </c>
      <c r="E380" t="s">
        <v>1448</v>
      </c>
    </row>
    <row r="381" spans="1:5" x14ac:dyDescent="0.25">
      <c r="A381">
        <v>570</v>
      </c>
    </row>
    <row r="382" spans="1:5" x14ac:dyDescent="0.25">
      <c r="A382">
        <v>568</v>
      </c>
    </row>
    <row r="383" spans="1:5" x14ac:dyDescent="0.25">
      <c r="A383">
        <v>561</v>
      </c>
    </row>
    <row r="384" spans="1:5" x14ac:dyDescent="0.25">
      <c r="A384">
        <v>558</v>
      </c>
    </row>
    <row r="385" spans="1:5" x14ac:dyDescent="0.25">
      <c r="A385">
        <v>546</v>
      </c>
    </row>
    <row r="386" spans="1:5" x14ac:dyDescent="0.25">
      <c r="A386">
        <v>543</v>
      </c>
    </row>
    <row r="387" spans="1:5" x14ac:dyDescent="0.25">
      <c r="A387">
        <v>540</v>
      </c>
    </row>
    <row r="388" spans="1:5" x14ac:dyDescent="0.25">
      <c r="A388">
        <v>537</v>
      </c>
    </row>
    <row r="389" spans="1:5" x14ac:dyDescent="0.25">
      <c r="A389">
        <v>535</v>
      </c>
    </row>
    <row r="390" spans="1:5" x14ac:dyDescent="0.25">
      <c r="A390">
        <v>535</v>
      </c>
    </row>
    <row r="391" spans="1:5" x14ac:dyDescent="0.25">
      <c r="A391">
        <v>533</v>
      </c>
    </row>
    <row r="392" spans="1:5" x14ac:dyDescent="0.25">
      <c r="A392">
        <v>529</v>
      </c>
    </row>
    <row r="393" spans="1:5" x14ac:dyDescent="0.25">
      <c r="A393">
        <v>525</v>
      </c>
    </row>
    <row r="394" spans="1:5" x14ac:dyDescent="0.25">
      <c r="A394" s="98">
        <v>511</v>
      </c>
    </row>
    <row r="395" spans="1:5" x14ac:dyDescent="0.25">
      <c r="A395" s="98">
        <v>509</v>
      </c>
    </row>
    <row r="396" spans="1:5" x14ac:dyDescent="0.25">
      <c r="A396" s="98">
        <v>502</v>
      </c>
    </row>
    <row r="397" spans="1:5" x14ac:dyDescent="0.25">
      <c r="A397" s="98">
        <v>491</v>
      </c>
    </row>
    <row r="400" spans="1:5" x14ac:dyDescent="0.25">
      <c r="A400" t="s">
        <v>1438</v>
      </c>
      <c r="D400" t="s">
        <v>1447</v>
      </c>
      <c r="E400" t="s">
        <v>1448</v>
      </c>
    </row>
    <row r="401" spans="1:1" x14ac:dyDescent="0.25">
      <c r="A401">
        <v>534</v>
      </c>
    </row>
    <row r="402" spans="1:1" x14ac:dyDescent="0.25">
      <c r="A402">
        <v>520</v>
      </c>
    </row>
    <row r="403" spans="1:1" x14ac:dyDescent="0.25">
      <c r="A403">
        <v>433</v>
      </c>
    </row>
    <row r="404" spans="1:1" x14ac:dyDescent="0.25">
      <c r="A404" s="98">
        <v>424</v>
      </c>
    </row>
    <row r="406" spans="1:1" x14ac:dyDescent="0.25">
      <c r="A406" t="s">
        <v>1417</v>
      </c>
    </row>
    <row r="407" spans="1:1" x14ac:dyDescent="0.25">
      <c r="A407">
        <v>536</v>
      </c>
    </row>
    <row r="408" spans="1:1" x14ac:dyDescent="0.25">
      <c r="A408">
        <v>530</v>
      </c>
    </row>
    <row r="409" spans="1:1" x14ac:dyDescent="0.25">
      <c r="A409">
        <v>518</v>
      </c>
    </row>
    <row r="410" spans="1:1" x14ac:dyDescent="0.25">
      <c r="A410">
        <v>512</v>
      </c>
    </row>
    <row r="411" spans="1:1" x14ac:dyDescent="0.25">
      <c r="A411">
        <v>505</v>
      </c>
    </row>
    <row r="412" spans="1:1" x14ac:dyDescent="0.25">
      <c r="A412">
        <v>504</v>
      </c>
    </row>
    <row r="413" spans="1:1" x14ac:dyDescent="0.25">
      <c r="A413">
        <v>499</v>
      </c>
    </row>
    <row r="414" spans="1:1" x14ac:dyDescent="0.25">
      <c r="A414">
        <v>492</v>
      </c>
    </row>
    <row r="415" spans="1:1" x14ac:dyDescent="0.25">
      <c r="A415">
        <v>491</v>
      </c>
    </row>
    <row r="416" spans="1:1" x14ac:dyDescent="0.25">
      <c r="A416">
        <v>483</v>
      </c>
    </row>
    <row r="417" spans="1:1" x14ac:dyDescent="0.25">
      <c r="A417">
        <v>480</v>
      </c>
    </row>
    <row r="418" spans="1:1" x14ac:dyDescent="0.25">
      <c r="A418">
        <v>478</v>
      </c>
    </row>
    <row r="419" spans="1:1" x14ac:dyDescent="0.25">
      <c r="A419">
        <v>474</v>
      </c>
    </row>
    <row r="420" spans="1:1" x14ac:dyDescent="0.25">
      <c r="A420">
        <v>468</v>
      </c>
    </row>
    <row r="421" spans="1:1" x14ac:dyDescent="0.25">
      <c r="A421">
        <v>468</v>
      </c>
    </row>
    <row r="422" spans="1:1" x14ac:dyDescent="0.25">
      <c r="A422">
        <v>466</v>
      </c>
    </row>
    <row r="423" spans="1:1" x14ac:dyDescent="0.25">
      <c r="A423">
        <v>457</v>
      </c>
    </row>
    <row r="424" spans="1:1" x14ac:dyDescent="0.25">
      <c r="A424">
        <v>434</v>
      </c>
    </row>
    <row r="425" spans="1:1" x14ac:dyDescent="0.25">
      <c r="A425" s="98">
        <v>416</v>
      </c>
    </row>
    <row r="426" spans="1:1" x14ac:dyDescent="0.25">
      <c r="A426" s="98">
        <v>412</v>
      </c>
    </row>
    <row r="427" spans="1:1" x14ac:dyDescent="0.25">
      <c r="A427" s="98">
        <v>395</v>
      </c>
    </row>
    <row r="428" spans="1:1" x14ac:dyDescent="0.25">
      <c r="A428" s="98">
        <v>350</v>
      </c>
    </row>
    <row r="433" spans="1:1" x14ac:dyDescent="0.25">
      <c r="A433" t="s">
        <v>1430</v>
      </c>
    </row>
    <row r="434" spans="1:1" x14ac:dyDescent="0.25">
      <c r="A434">
        <v>512</v>
      </c>
    </row>
    <row r="435" spans="1:1" x14ac:dyDescent="0.25">
      <c r="A435">
        <v>483</v>
      </c>
    </row>
    <row r="436" spans="1:1" x14ac:dyDescent="0.25">
      <c r="A436">
        <v>464</v>
      </c>
    </row>
    <row r="437" spans="1:1" x14ac:dyDescent="0.25">
      <c r="A437">
        <v>461</v>
      </c>
    </row>
    <row r="438" spans="1:1" x14ac:dyDescent="0.25">
      <c r="A438">
        <v>459</v>
      </c>
    </row>
    <row r="439" spans="1:1" x14ac:dyDescent="0.25">
      <c r="A439">
        <v>459</v>
      </c>
    </row>
    <row r="440" spans="1:1" x14ac:dyDescent="0.25">
      <c r="A440">
        <v>458</v>
      </c>
    </row>
    <row r="441" spans="1:1" x14ac:dyDescent="0.25">
      <c r="A441">
        <v>457</v>
      </c>
    </row>
    <row r="442" spans="1:1" x14ac:dyDescent="0.25">
      <c r="A442">
        <v>449</v>
      </c>
    </row>
    <row r="443" spans="1:1" x14ac:dyDescent="0.25">
      <c r="A443">
        <v>431</v>
      </c>
    </row>
    <row r="444" spans="1:1" x14ac:dyDescent="0.25">
      <c r="A444">
        <v>409</v>
      </c>
    </row>
    <row r="445" spans="1:1" x14ac:dyDescent="0.25">
      <c r="A445">
        <v>404</v>
      </c>
    </row>
    <row r="446" spans="1:1" x14ac:dyDescent="0.25">
      <c r="A446">
        <v>404</v>
      </c>
    </row>
    <row r="447" spans="1:1" x14ac:dyDescent="0.25">
      <c r="A447" s="98">
        <v>391</v>
      </c>
    </row>
    <row r="448" spans="1:1" x14ac:dyDescent="0.25">
      <c r="A448" s="98">
        <v>385</v>
      </c>
    </row>
    <row r="449" spans="1:5" x14ac:dyDescent="0.25">
      <c r="A449" s="98">
        <v>366</v>
      </c>
    </row>
    <row r="450" spans="1:5" x14ac:dyDescent="0.25">
      <c r="A450" s="98">
        <v>366</v>
      </c>
    </row>
    <row r="451" spans="1:5" x14ac:dyDescent="0.25">
      <c r="A451" s="98">
        <v>329</v>
      </c>
    </row>
    <row r="452" spans="1:5" x14ac:dyDescent="0.25">
      <c r="A452" s="98">
        <v>321</v>
      </c>
    </row>
    <row r="453" spans="1:5" x14ac:dyDescent="0.25">
      <c r="A453" s="98">
        <v>186</v>
      </c>
    </row>
    <row r="456" spans="1:5" x14ac:dyDescent="0.25">
      <c r="A456" t="s">
        <v>1431</v>
      </c>
      <c r="D456" t="s">
        <v>1447</v>
      </c>
      <c r="E456" t="s">
        <v>1448</v>
      </c>
    </row>
    <row r="457" spans="1:5" x14ac:dyDescent="0.25">
      <c r="A457">
        <v>539</v>
      </c>
      <c r="D457">
        <v>474</v>
      </c>
      <c r="E457">
        <v>530</v>
      </c>
    </row>
    <row r="458" spans="1:5" x14ac:dyDescent="0.25">
      <c r="A458">
        <v>514</v>
      </c>
      <c r="D458">
        <v>457</v>
      </c>
      <c r="E458">
        <v>480</v>
      </c>
    </row>
    <row r="459" spans="1:5" x14ac:dyDescent="0.25">
      <c r="A459">
        <v>510</v>
      </c>
      <c r="E459">
        <v>478</v>
      </c>
    </row>
    <row r="460" spans="1:5" x14ac:dyDescent="0.25">
      <c r="A460">
        <v>505</v>
      </c>
      <c r="E460">
        <v>468</v>
      </c>
    </row>
    <row r="461" spans="1:5" x14ac:dyDescent="0.25">
      <c r="A461">
        <v>493</v>
      </c>
    </row>
    <row r="462" spans="1:5" x14ac:dyDescent="0.25">
      <c r="A462">
        <v>482</v>
      </c>
    </row>
    <row r="463" spans="1:5" x14ac:dyDescent="0.25">
      <c r="A463">
        <v>481</v>
      </c>
    </row>
    <row r="464" spans="1:5" x14ac:dyDescent="0.25">
      <c r="A464">
        <v>475</v>
      </c>
    </row>
    <row r="465" spans="1:5" x14ac:dyDescent="0.25">
      <c r="A465">
        <v>466</v>
      </c>
    </row>
    <row r="466" spans="1:5" x14ac:dyDescent="0.25">
      <c r="A466">
        <v>462</v>
      </c>
    </row>
    <row r="467" spans="1:5" x14ac:dyDescent="0.25">
      <c r="A467" s="98">
        <v>369</v>
      </c>
    </row>
    <row r="468" spans="1:5" x14ac:dyDescent="0.25">
      <c r="A468" s="98">
        <v>152</v>
      </c>
    </row>
    <row r="473" spans="1:5" x14ac:dyDescent="0.25">
      <c r="A473" t="s">
        <v>1439</v>
      </c>
      <c r="D473" t="s">
        <v>1447</v>
      </c>
      <c r="E473" t="s">
        <v>1448</v>
      </c>
    </row>
    <row r="474" spans="1:5" x14ac:dyDescent="0.25">
      <c r="A474">
        <v>471</v>
      </c>
      <c r="D474">
        <v>459</v>
      </c>
      <c r="E474">
        <v>459</v>
      </c>
    </row>
    <row r="475" spans="1:5" x14ac:dyDescent="0.25">
      <c r="A475">
        <v>460</v>
      </c>
      <c r="D475">
        <v>449</v>
      </c>
    </row>
    <row r="476" spans="1:5" x14ac:dyDescent="0.25">
      <c r="A476">
        <v>422</v>
      </c>
      <c r="D476">
        <v>431</v>
      </c>
    </row>
    <row r="477" spans="1:5" x14ac:dyDescent="0.25">
      <c r="A477" s="98">
        <v>319</v>
      </c>
    </row>
    <row r="479" spans="1:5" x14ac:dyDescent="0.25">
      <c r="A479" t="s">
        <v>1432</v>
      </c>
      <c r="D479" t="s">
        <v>1447</v>
      </c>
    </row>
    <row r="480" spans="1:5" x14ac:dyDescent="0.25">
      <c r="A480">
        <v>510</v>
      </c>
      <c r="D480" s="99">
        <v>530</v>
      </c>
    </row>
    <row r="481" spans="1:4" x14ac:dyDescent="0.25">
      <c r="A481">
        <v>490</v>
      </c>
      <c r="D481">
        <v>480</v>
      </c>
    </row>
    <row r="482" spans="1:4" x14ac:dyDescent="0.25">
      <c r="A482">
        <v>490</v>
      </c>
      <c r="D482">
        <v>478</v>
      </c>
    </row>
    <row r="483" spans="1:4" x14ac:dyDescent="0.25">
      <c r="A483">
        <v>486</v>
      </c>
      <c r="D483">
        <v>468</v>
      </c>
    </row>
    <row r="484" spans="1:4" x14ac:dyDescent="0.25">
      <c r="A484">
        <v>482</v>
      </c>
    </row>
    <row r="485" spans="1:4" x14ac:dyDescent="0.25">
      <c r="A485">
        <v>478</v>
      </c>
    </row>
    <row r="486" spans="1:4" x14ac:dyDescent="0.25">
      <c r="A486">
        <v>478</v>
      </c>
    </row>
    <row r="487" spans="1:4" x14ac:dyDescent="0.25">
      <c r="A487">
        <v>471</v>
      </c>
    </row>
    <row r="488" spans="1:4" x14ac:dyDescent="0.25">
      <c r="A488">
        <v>458</v>
      </c>
    </row>
    <row r="489" spans="1:4" x14ac:dyDescent="0.25">
      <c r="A489">
        <v>457</v>
      </c>
    </row>
    <row r="490" spans="1:4" x14ac:dyDescent="0.25">
      <c r="A490" s="98">
        <v>336</v>
      </c>
    </row>
    <row r="493" spans="1:4" x14ac:dyDescent="0.25">
      <c r="A493" t="s">
        <v>1433</v>
      </c>
      <c r="D493" t="s">
        <v>1447</v>
      </c>
    </row>
    <row r="494" spans="1:4" x14ac:dyDescent="0.25">
      <c r="A494">
        <v>496</v>
      </c>
      <c r="D494">
        <v>459</v>
      </c>
    </row>
    <row r="495" spans="1:4" x14ac:dyDescent="0.25">
      <c r="A495">
        <v>485</v>
      </c>
    </row>
    <row r="496" spans="1:4" x14ac:dyDescent="0.25">
      <c r="A496" s="98">
        <v>341</v>
      </c>
    </row>
    <row r="500" spans="1:1" x14ac:dyDescent="0.25">
      <c r="A500" t="s">
        <v>1418</v>
      </c>
    </row>
    <row r="501" spans="1:1" x14ac:dyDescent="0.25">
      <c r="A501">
        <v>540</v>
      </c>
    </row>
    <row r="502" spans="1:1" x14ac:dyDescent="0.25">
      <c r="A502">
        <v>521</v>
      </c>
    </row>
    <row r="503" spans="1:1" x14ac:dyDescent="0.25">
      <c r="A503">
        <v>516</v>
      </c>
    </row>
    <row r="504" spans="1:1" x14ac:dyDescent="0.25">
      <c r="A504">
        <v>510</v>
      </c>
    </row>
    <row r="505" spans="1:1" x14ac:dyDescent="0.25">
      <c r="A505">
        <v>497</v>
      </c>
    </row>
    <row r="506" spans="1:1" x14ac:dyDescent="0.25">
      <c r="A506">
        <v>489</v>
      </c>
    </row>
    <row r="507" spans="1:1" x14ac:dyDescent="0.25">
      <c r="A507">
        <v>484</v>
      </c>
    </row>
    <row r="508" spans="1:1" x14ac:dyDescent="0.25">
      <c r="A508">
        <v>472</v>
      </c>
    </row>
    <row r="509" spans="1:1" x14ac:dyDescent="0.25">
      <c r="A509">
        <v>457</v>
      </c>
    </row>
    <row r="510" spans="1:1" x14ac:dyDescent="0.25">
      <c r="A510">
        <v>436</v>
      </c>
    </row>
    <row r="511" spans="1:1" x14ac:dyDescent="0.25">
      <c r="A511" s="98">
        <v>389</v>
      </c>
    </row>
    <row r="513" spans="1:4" x14ac:dyDescent="0.25">
      <c r="A513" t="s">
        <v>1419</v>
      </c>
    </row>
    <row r="514" spans="1:4" x14ac:dyDescent="0.25">
      <c r="A514">
        <v>429</v>
      </c>
    </row>
    <row r="515" spans="1:4" x14ac:dyDescent="0.25">
      <c r="A515">
        <v>386</v>
      </c>
    </row>
    <row r="520" spans="1:4" x14ac:dyDescent="0.25">
      <c r="A520" t="s">
        <v>1434</v>
      </c>
      <c r="D520" t="s">
        <v>1447</v>
      </c>
    </row>
    <row r="521" spans="1:4" x14ac:dyDescent="0.25">
      <c r="A521">
        <v>541</v>
      </c>
      <c r="D521">
        <v>489</v>
      </c>
    </row>
    <row r="522" spans="1:4" x14ac:dyDescent="0.25">
      <c r="A522">
        <v>469</v>
      </c>
      <c r="D522" s="98">
        <v>389</v>
      </c>
    </row>
    <row r="523" spans="1:4" x14ac:dyDescent="0.25">
      <c r="A523">
        <v>449</v>
      </c>
    </row>
    <row r="524" spans="1:4" x14ac:dyDescent="0.25">
      <c r="A524">
        <v>444</v>
      </c>
    </row>
    <row r="525" spans="1:4" x14ac:dyDescent="0.25">
      <c r="A525" s="98">
        <v>423</v>
      </c>
    </row>
    <row r="528" spans="1:4" x14ac:dyDescent="0.25">
      <c r="A528" t="s">
        <v>1440</v>
      </c>
    </row>
    <row r="529" spans="1:1" x14ac:dyDescent="0.25">
      <c r="A529">
        <v>462</v>
      </c>
    </row>
    <row r="532" spans="1:1" x14ac:dyDescent="0.25">
      <c r="A532" t="s">
        <v>1441</v>
      </c>
    </row>
    <row r="533" spans="1:1" x14ac:dyDescent="0.25">
      <c r="A533">
        <v>490</v>
      </c>
    </row>
    <row r="534" spans="1:1" x14ac:dyDescent="0.25">
      <c r="A534">
        <v>453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F942-B84F-4B1D-9882-18066F1D791F}">
  <dimension ref="A1:B253"/>
  <sheetViews>
    <sheetView topLeftCell="A16" workbookViewId="0">
      <selection activeCell="J122" sqref="J122"/>
    </sheetView>
  </sheetViews>
  <sheetFormatPr defaultRowHeight="15" x14ac:dyDescent="0.25"/>
  <sheetData>
    <row r="1" spans="1:1" x14ac:dyDescent="0.25">
      <c r="A1" s="41" t="s">
        <v>1443</v>
      </c>
    </row>
    <row r="3" spans="1:1" x14ac:dyDescent="0.25">
      <c r="A3" s="36" t="s">
        <v>1386</v>
      </c>
    </row>
    <row r="7" spans="1:1" x14ac:dyDescent="0.25">
      <c r="A7" s="36" t="s">
        <v>1387</v>
      </c>
    </row>
    <row r="8" spans="1:1" x14ac:dyDescent="0.25">
      <c r="A8">
        <v>563</v>
      </c>
    </row>
    <row r="9" spans="1:1" x14ac:dyDescent="0.25">
      <c r="A9">
        <v>553</v>
      </c>
    </row>
    <row r="10" spans="1:1" x14ac:dyDescent="0.25">
      <c r="A10">
        <v>534</v>
      </c>
    </row>
    <row r="11" spans="1:1" x14ac:dyDescent="0.25">
      <c r="A11">
        <v>529</v>
      </c>
    </row>
    <row r="12" spans="1:1" x14ac:dyDescent="0.25">
      <c r="A12">
        <v>529</v>
      </c>
    </row>
    <row r="13" spans="1:1" x14ac:dyDescent="0.25">
      <c r="A13">
        <v>518</v>
      </c>
    </row>
    <row r="14" spans="1:1" x14ac:dyDescent="0.25">
      <c r="A14">
        <v>514</v>
      </c>
    </row>
    <row r="15" spans="1:1" x14ac:dyDescent="0.25">
      <c r="A15">
        <v>510</v>
      </c>
    </row>
    <row r="16" spans="1:1" x14ac:dyDescent="0.25">
      <c r="A16">
        <v>508</v>
      </c>
    </row>
    <row r="17" spans="1:1" x14ac:dyDescent="0.25">
      <c r="A17">
        <v>500</v>
      </c>
    </row>
    <row r="18" spans="1:1" x14ac:dyDescent="0.25">
      <c r="A18">
        <v>494</v>
      </c>
    </row>
    <row r="19" spans="1:1" x14ac:dyDescent="0.25">
      <c r="A19">
        <v>491</v>
      </c>
    </row>
    <row r="20" spans="1:1" x14ac:dyDescent="0.25">
      <c r="A20">
        <v>490</v>
      </c>
    </row>
    <row r="21" spans="1:1" x14ac:dyDescent="0.25">
      <c r="A21">
        <v>462</v>
      </c>
    </row>
    <row r="22" spans="1:1" x14ac:dyDescent="0.25">
      <c r="A22">
        <v>371</v>
      </c>
    </row>
    <row r="23" spans="1:1" x14ac:dyDescent="0.25">
      <c r="A23" s="36" t="s">
        <v>1388</v>
      </c>
    </row>
    <row r="24" spans="1:1" x14ac:dyDescent="0.25">
      <c r="A24">
        <v>557</v>
      </c>
    </row>
    <row r="25" spans="1:1" x14ac:dyDescent="0.25">
      <c r="A25">
        <v>554</v>
      </c>
    </row>
    <row r="26" spans="1:1" x14ac:dyDescent="0.25">
      <c r="A26">
        <v>553</v>
      </c>
    </row>
    <row r="27" spans="1:1" x14ac:dyDescent="0.25">
      <c r="A27">
        <v>523</v>
      </c>
    </row>
    <row r="28" spans="1:1" x14ac:dyDescent="0.25">
      <c r="A28">
        <v>509</v>
      </c>
    </row>
    <row r="29" spans="1:1" x14ac:dyDescent="0.25">
      <c r="A29">
        <v>508</v>
      </c>
    </row>
    <row r="30" spans="1:1" x14ac:dyDescent="0.25">
      <c r="A30">
        <v>502</v>
      </c>
    </row>
    <row r="31" spans="1:1" x14ac:dyDescent="0.25">
      <c r="A31">
        <v>493</v>
      </c>
    </row>
    <row r="32" spans="1:1" x14ac:dyDescent="0.25">
      <c r="A32">
        <v>478</v>
      </c>
    </row>
    <row r="33" spans="1:1" x14ac:dyDescent="0.25">
      <c r="A33">
        <v>477</v>
      </c>
    </row>
    <row r="34" spans="1:1" x14ac:dyDescent="0.25">
      <c r="A34">
        <v>469</v>
      </c>
    </row>
    <row r="35" spans="1:1" x14ac:dyDescent="0.25">
      <c r="A35">
        <v>421</v>
      </c>
    </row>
    <row r="40" spans="1:1" x14ac:dyDescent="0.25">
      <c r="A40" s="36" t="s">
        <v>1389</v>
      </c>
    </row>
    <row r="41" spans="1:1" x14ac:dyDescent="0.25">
      <c r="A41">
        <v>561</v>
      </c>
    </row>
    <row r="42" spans="1:1" x14ac:dyDescent="0.25">
      <c r="A42">
        <v>552</v>
      </c>
    </row>
    <row r="43" spans="1:1" x14ac:dyDescent="0.25">
      <c r="A43">
        <v>529</v>
      </c>
    </row>
    <row r="44" spans="1:1" x14ac:dyDescent="0.25">
      <c r="A44">
        <v>512</v>
      </c>
    </row>
    <row r="45" spans="1:1" x14ac:dyDescent="0.25">
      <c r="A45">
        <v>508</v>
      </c>
    </row>
    <row r="46" spans="1:1" x14ac:dyDescent="0.25">
      <c r="A46">
        <v>495</v>
      </c>
    </row>
    <row r="47" spans="1:1" x14ac:dyDescent="0.25">
      <c r="A47">
        <v>495</v>
      </c>
    </row>
    <row r="48" spans="1:1" x14ac:dyDescent="0.25">
      <c r="A48">
        <v>491</v>
      </c>
    </row>
    <row r="49" spans="1:1" x14ac:dyDescent="0.25">
      <c r="A49">
        <v>487</v>
      </c>
    </row>
    <row r="50" spans="1:1" x14ac:dyDescent="0.25">
      <c r="A50">
        <v>482</v>
      </c>
    </row>
    <row r="51" spans="1:1" x14ac:dyDescent="0.25">
      <c r="A51">
        <v>481</v>
      </c>
    </row>
    <row r="52" spans="1:1" x14ac:dyDescent="0.25">
      <c r="A52">
        <v>479</v>
      </c>
    </row>
    <row r="53" spans="1:1" x14ac:dyDescent="0.25">
      <c r="A53">
        <v>471</v>
      </c>
    </row>
    <row r="54" spans="1:1" x14ac:dyDescent="0.25">
      <c r="A54">
        <v>471</v>
      </c>
    </row>
    <row r="55" spans="1:1" x14ac:dyDescent="0.25">
      <c r="A55">
        <v>465</v>
      </c>
    </row>
    <row r="56" spans="1:1" x14ac:dyDescent="0.25">
      <c r="A56">
        <v>460</v>
      </c>
    </row>
    <row r="57" spans="1:1" x14ac:dyDescent="0.25">
      <c r="A57">
        <v>453</v>
      </c>
    </row>
    <row r="58" spans="1:1" x14ac:dyDescent="0.25">
      <c r="A58">
        <v>447</v>
      </c>
    </row>
    <row r="59" spans="1:1" x14ac:dyDescent="0.25">
      <c r="A59">
        <v>431</v>
      </c>
    </row>
    <row r="60" spans="1:1" x14ac:dyDescent="0.25">
      <c r="A60">
        <v>383</v>
      </c>
    </row>
    <row r="61" spans="1:1" x14ac:dyDescent="0.25">
      <c r="A61" s="36" t="s">
        <v>1390</v>
      </c>
    </row>
    <row r="62" spans="1:1" x14ac:dyDescent="0.25">
      <c r="A62">
        <v>569</v>
      </c>
    </row>
    <row r="63" spans="1:1" x14ac:dyDescent="0.25">
      <c r="A63">
        <v>563</v>
      </c>
    </row>
    <row r="64" spans="1:1" x14ac:dyDescent="0.25">
      <c r="A64">
        <v>544</v>
      </c>
    </row>
    <row r="65" spans="1:1" x14ac:dyDescent="0.25">
      <c r="A65">
        <v>542</v>
      </c>
    </row>
    <row r="66" spans="1:1" x14ac:dyDescent="0.25">
      <c r="A66">
        <v>539</v>
      </c>
    </row>
    <row r="67" spans="1:1" x14ac:dyDescent="0.25">
      <c r="A67">
        <v>538</v>
      </c>
    </row>
    <row r="68" spans="1:1" x14ac:dyDescent="0.25">
      <c r="A68">
        <v>531</v>
      </c>
    </row>
    <row r="69" spans="1:1" x14ac:dyDescent="0.25">
      <c r="A69">
        <v>530</v>
      </c>
    </row>
    <row r="70" spans="1:1" x14ac:dyDescent="0.25">
      <c r="A70">
        <v>529</v>
      </c>
    </row>
    <row r="71" spans="1:1" x14ac:dyDescent="0.25">
      <c r="A71">
        <v>511</v>
      </c>
    </row>
    <row r="72" spans="1:1" x14ac:dyDescent="0.25">
      <c r="A72">
        <v>511</v>
      </c>
    </row>
    <row r="73" spans="1:1" x14ac:dyDescent="0.25">
      <c r="A73">
        <v>505</v>
      </c>
    </row>
    <row r="74" spans="1:1" x14ac:dyDescent="0.25">
      <c r="A74">
        <v>502</v>
      </c>
    </row>
    <row r="75" spans="1:1" x14ac:dyDescent="0.25">
      <c r="A75">
        <v>500</v>
      </c>
    </row>
    <row r="76" spans="1:1" x14ac:dyDescent="0.25">
      <c r="A76">
        <v>500</v>
      </c>
    </row>
    <row r="77" spans="1:1" x14ac:dyDescent="0.25">
      <c r="A77">
        <v>499</v>
      </c>
    </row>
    <row r="78" spans="1:1" x14ac:dyDescent="0.25">
      <c r="A78">
        <v>485</v>
      </c>
    </row>
    <row r="79" spans="1:1" x14ac:dyDescent="0.25">
      <c r="A79">
        <v>483</v>
      </c>
    </row>
    <row r="80" spans="1:1" x14ac:dyDescent="0.25">
      <c r="A80">
        <v>423</v>
      </c>
    </row>
    <row r="81" spans="1:1" x14ac:dyDescent="0.25">
      <c r="A81">
        <v>402</v>
      </c>
    </row>
    <row r="82" spans="1:1" x14ac:dyDescent="0.25">
      <c r="A82">
        <v>303</v>
      </c>
    </row>
    <row r="84" spans="1:1" x14ac:dyDescent="0.25">
      <c r="A84" s="36" t="s">
        <v>1391</v>
      </c>
    </row>
    <row r="88" spans="1:1" x14ac:dyDescent="0.25">
      <c r="A88" s="36" t="s">
        <v>1392</v>
      </c>
    </row>
    <row r="89" spans="1:1" x14ac:dyDescent="0.25">
      <c r="A89">
        <v>481</v>
      </c>
    </row>
    <row r="90" spans="1:1" x14ac:dyDescent="0.25">
      <c r="A90">
        <v>481</v>
      </c>
    </row>
    <row r="91" spans="1:1" x14ac:dyDescent="0.25">
      <c r="A91">
        <v>479</v>
      </c>
    </row>
    <row r="92" spans="1:1" x14ac:dyDescent="0.25">
      <c r="A92">
        <v>470</v>
      </c>
    </row>
    <row r="93" spans="1:1" x14ac:dyDescent="0.25">
      <c r="A93">
        <v>465</v>
      </c>
    </row>
    <row r="94" spans="1:1" x14ac:dyDescent="0.25">
      <c r="A94">
        <v>463</v>
      </c>
    </row>
    <row r="95" spans="1:1" x14ac:dyDescent="0.25">
      <c r="A95">
        <v>450</v>
      </c>
    </row>
    <row r="96" spans="1:1" x14ac:dyDescent="0.25">
      <c r="A96">
        <v>439</v>
      </c>
    </row>
    <row r="97" spans="1:2" x14ac:dyDescent="0.25">
      <c r="A97">
        <v>431</v>
      </c>
    </row>
    <row r="98" spans="1:2" x14ac:dyDescent="0.25">
      <c r="A98">
        <v>428</v>
      </c>
    </row>
    <row r="99" spans="1:2" x14ac:dyDescent="0.25">
      <c r="A99">
        <v>373</v>
      </c>
    </row>
    <row r="100" spans="1:2" x14ac:dyDescent="0.25">
      <c r="A100">
        <v>356</v>
      </c>
    </row>
    <row r="102" spans="1:2" x14ac:dyDescent="0.25">
      <c r="A102" s="36" t="s">
        <v>1393</v>
      </c>
      <c r="B102" s="36" t="s">
        <v>1393</v>
      </c>
    </row>
    <row r="103" spans="1:2" x14ac:dyDescent="0.25">
      <c r="A103">
        <v>526</v>
      </c>
    </row>
    <row r="104" spans="1:2" x14ac:dyDescent="0.25">
      <c r="A104">
        <v>523</v>
      </c>
    </row>
    <row r="105" spans="1:2" x14ac:dyDescent="0.25">
      <c r="A105">
        <v>515</v>
      </c>
    </row>
    <row r="106" spans="1:2" x14ac:dyDescent="0.25">
      <c r="A106">
        <v>512</v>
      </c>
    </row>
    <row r="107" spans="1:2" x14ac:dyDescent="0.25">
      <c r="A107">
        <v>496</v>
      </c>
    </row>
    <row r="108" spans="1:2" x14ac:dyDescent="0.25">
      <c r="A108">
        <v>495</v>
      </c>
    </row>
    <row r="109" spans="1:2" x14ac:dyDescent="0.25">
      <c r="A109">
        <v>477</v>
      </c>
    </row>
    <row r="110" spans="1:2" x14ac:dyDescent="0.25">
      <c r="A110">
        <v>462</v>
      </c>
    </row>
    <row r="111" spans="1:2" x14ac:dyDescent="0.25">
      <c r="A111">
        <v>451</v>
      </c>
    </row>
    <row r="112" spans="1:2" x14ac:dyDescent="0.25">
      <c r="A112">
        <v>417</v>
      </c>
    </row>
    <row r="113" spans="1:1" x14ac:dyDescent="0.25">
      <c r="A113">
        <v>384</v>
      </c>
    </row>
    <row r="114" spans="1:1" x14ac:dyDescent="0.25">
      <c r="A114">
        <v>375</v>
      </c>
    </row>
    <row r="115" spans="1:1" x14ac:dyDescent="0.25">
      <c r="A115">
        <v>374</v>
      </c>
    </row>
    <row r="116" spans="1:1" x14ac:dyDescent="0.25">
      <c r="A116">
        <v>357</v>
      </c>
    </row>
    <row r="117" spans="1:1" x14ac:dyDescent="0.25">
      <c r="A117">
        <v>330</v>
      </c>
    </row>
    <row r="118" spans="1:1" x14ac:dyDescent="0.25">
      <c r="A118">
        <v>316</v>
      </c>
    </row>
    <row r="119" spans="1:1" x14ac:dyDescent="0.25">
      <c r="A119">
        <v>247</v>
      </c>
    </row>
    <row r="121" spans="1:1" x14ac:dyDescent="0.25">
      <c r="A121" s="36" t="s">
        <v>1394</v>
      </c>
    </row>
    <row r="122" spans="1:1" x14ac:dyDescent="0.25">
      <c r="A122">
        <v>494</v>
      </c>
    </row>
    <row r="123" spans="1:1" x14ac:dyDescent="0.25">
      <c r="A123">
        <v>458</v>
      </c>
    </row>
    <row r="124" spans="1:1" x14ac:dyDescent="0.25">
      <c r="A124">
        <v>418</v>
      </c>
    </row>
    <row r="125" spans="1:1" x14ac:dyDescent="0.25">
      <c r="A125">
        <v>417</v>
      </c>
    </row>
    <row r="126" spans="1:1" x14ac:dyDescent="0.25">
      <c r="A126">
        <v>410</v>
      </c>
    </row>
    <row r="127" spans="1:1" x14ac:dyDescent="0.25">
      <c r="A127">
        <v>407</v>
      </c>
    </row>
    <row r="128" spans="1:1" x14ac:dyDescent="0.25">
      <c r="A128">
        <v>353</v>
      </c>
    </row>
    <row r="129" spans="1:1" x14ac:dyDescent="0.25">
      <c r="A129">
        <v>307</v>
      </c>
    </row>
    <row r="137" spans="1:1" x14ac:dyDescent="0.25">
      <c r="A137" s="36" t="s">
        <v>1395</v>
      </c>
    </row>
    <row r="138" spans="1:1" x14ac:dyDescent="0.25">
      <c r="A138">
        <v>488</v>
      </c>
    </row>
    <row r="139" spans="1:1" x14ac:dyDescent="0.25">
      <c r="A139">
        <v>407</v>
      </c>
    </row>
    <row r="140" spans="1:1" x14ac:dyDescent="0.25">
      <c r="A140">
        <v>324</v>
      </c>
    </row>
    <row r="141" spans="1:1" x14ac:dyDescent="0.25">
      <c r="A141">
        <v>291</v>
      </c>
    </row>
    <row r="142" spans="1:1" x14ac:dyDescent="0.25">
      <c r="A142">
        <v>275</v>
      </c>
    </row>
    <row r="143" spans="1:1" x14ac:dyDescent="0.25">
      <c r="A143">
        <v>248</v>
      </c>
    </row>
    <row r="153" spans="1:1" x14ac:dyDescent="0.25">
      <c r="A153" s="36" t="s">
        <v>1396</v>
      </c>
    </row>
    <row r="158" spans="1:1" x14ac:dyDescent="0.25">
      <c r="A158" s="36" t="s">
        <v>1397</v>
      </c>
    </row>
    <row r="164" spans="1:1" x14ac:dyDescent="0.25">
      <c r="A164" s="36" t="s">
        <v>1398</v>
      </c>
    </row>
    <row r="165" spans="1:1" x14ac:dyDescent="0.25">
      <c r="A165">
        <v>565</v>
      </c>
    </row>
    <row r="166" spans="1:1" x14ac:dyDescent="0.25">
      <c r="A166">
        <v>558</v>
      </c>
    </row>
    <row r="167" spans="1:1" x14ac:dyDescent="0.25">
      <c r="A167">
        <v>544</v>
      </c>
    </row>
    <row r="168" spans="1:1" x14ac:dyDescent="0.25">
      <c r="A168">
        <v>530</v>
      </c>
    </row>
    <row r="169" spans="1:1" x14ac:dyDescent="0.25">
      <c r="A169">
        <v>530</v>
      </c>
    </row>
    <row r="170" spans="1:1" x14ac:dyDescent="0.25">
      <c r="A170">
        <v>527</v>
      </c>
    </row>
    <row r="171" spans="1:1" x14ac:dyDescent="0.25">
      <c r="A171">
        <v>525</v>
      </c>
    </row>
    <row r="172" spans="1:1" x14ac:dyDescent="0.25">
      <c r="A172">
        <v>520</v>
      </c>
    </row>
    <row r="173" spans="1:1" x14ac:dyDescent="0.25">
      <c r="A173">
        <v>484</v>
      </c>
    </row>
    <row r="174" spans="1:1" x14ac:dyDescent="0.25">
      <c r="A174">
        <v>201</v>
      </c>
    </row>
    <row r="182" spans="1:1" x14ac:dyDescent="0.25">
      <c r="A182" s="36" t="s">
        <v>1399</v>
      </c>
    </row>
    <row r="183" spans="1:1" x14ac:dyDescent="0.25">
      <c r="A183">
        <v>578</v>
      </c>
    </row>
    <row r="184" spans="1:1" x14ac:dyDescent="0.25">
      <c r="A184">
        <v>557</v>
      </c>
    </row>
    <row r="185" spans="1:1" x14ac:dyDescent="0.25">
      <c r="A185">
        <v>554</v>
      </c>
    </row>
    <row r="186" spans="1:1" x14ac:dyDescent="0.25">
      <c r="A186">
        <v>543</v>
      </c>
    </row>
    <row r="187" spans="1:1" x14ac:dyDescent="0.25">
      <c r="A187">
        <v>542</v>
      </c>
    </row>
    <row r="188" spans="1:1" x14ac:dyDescent="0.25">
      <c r="A188">
        <v>526</v>
      </c>
    </row>
    <row r="189" spans="1:1" x14ac:dyDescent="0.25">
      <c r="A189">
        <v>525</v>
      </c>
    </row>
    <row r="190" spans="1:1" x14ac:dyDescent="0.25">
      <c r="A190">
        <v>523</v>
      </c>
    </row>
    <row r="191" spans="1:1" x14ac:dyDescent="0.25">
      <c r="A191">
        <v>516</v>
      </c>
    </row>
    <row r="194" spans="1:1" x14ac:dyDescent="0.25">
      <c r="A194" s="36" t="s">
        <v>1400</v>
      </c>
    </row>
    <row r="195" spans="1:1" x14ac:dyDescent="0.25">
      <c r="A195">
        <v>585</v>
      </c>
    </row>
    <row r="196" spans="1:1" x14ac:dyDescent="0.25">
      <c r="A196">
        <v>585</v>
      </c>
    </row>
    <row r="197" spans="1:1" x14ac:dyDescent="0.25">
      <c r="A197">
        <v>582</v>
      </c>
    </row>
    <row r="198" spans="1:1" x14ac:dyDescent="0.25">
      <c r="A198">
        <v>579</v>
      </c>
    </row>
    <row r="199" spans="1:1" x14ac:dyDescent="0.25">
      <c r="A199">
        <v>577</v>
      </c>
    </row>
    <row r="200" spans="1:1" x14ac:dyDescent="0.25">
      <c r="A200">
        <v>574</v>
      </c>
    </row>
    <row r="201" spans="1:1" x14ac:dyDescent="0.25">
      <c r="A201">
        <v>571</v>
      </c>
    </row>
    <row r="202" spans="1:1" x14ac:dyDescent="0.25">
      <c r="A202">
        <v>568</v>
      </c>
    </row>
    <row r="203" spans="1:1" x14ac:dyDescent="0.25">
      <c r="A203">
        <v>566</v>
      </c>
    </row>
    <row r="204" spans="1:1" x14ac:dyDescent="0.25">
      <c r="A204">
        <v>565</v>
      </c>
    </row>
    <row r="205" spans="1:1" x14ac:dyDescent="0.25">
      <c r="A205">
        <v>557</v>
      </c>
    </row>
    <row r="206" spans="1:1" x14ac:dyDescent="0.25">
      <c r="A206">
        <v>556</v>
      </c>
    </row>
    <row r="207" spans="1:1" x14ac:dyDescent="0.25">
      <c r="A207">
        <v>534</v>
      </c>
    </row>
    <row r="208" spans="1:1" x14ac:dyDescent="0.25">
      <c r="A208">
        <v>530</v>
      </c>
    </row>
    <row r="209" spans="1:1" x14ac:dyDescent="0.25">
      <c r="A209">
        <v>526</v>
      </c>
    </row>
    <row r="210" spans="1:1" x14ac:dyDescent="0.25">
      <c r="A210">
        <v>459</v>
      </c>
    </row>
    <row r="214" spans="1:1" x14ac:dyDescent="0.25">
      <c r="A214" s="36" t="s">
        <v>1401</v>
      </c>
    </row>
    <row r="217" spans="1:1" x14ac:dyDescent="0.25">
      <c r="A217" s="36" t="s">
        <v>1402</v>
      </c>
    </row>
    <row r="220" spans="1:1" x14ac:dyDescent="0.25">
      <c r="A220" s="36" t="s">
        <v>1403</v>
      </c>
    </row>
    <row r="221" spans="1:1" x14ac:dyDescent="0.25">
      <c r="A221">
        <v>361</v>
      </c>
    </row>
    <row r="222" spans="1:1" x14ac:dyDescent="0.25">
      <c r="A222">
        <v>353</v>
      </c>
    </row>
    <row r="223" spans="1:1" x14ac:dyDescent="0.25">
      <c r="A223">
        <v>303</v>
      </c>
    </row>
    <row r="225" spans="1:1" x14ac:dyDescent="0.25">
      <c r="A225" s="36" t="s">
        <v>1404</v>
      </c>
    </row>
    <row r="226" spans="1:1" x14ac:dyDescent="0.25">
      <c r="A226">
        <v>556</v>
      </c>
    </row>
    <row r="227" spans="1:1" x14ac:dyDescent="0.25">
      <c r="A227">
        <v>494</v>
      </c>
    </row>
    <row r="228" spans="1:1" x14ac:dyDescent="0.25">
      <c r="A228">
        <v>465</v>
      </c>
    </row>
    <row r="229" spans="1:1" x14ac:dyDescent="0.25">
      <c r="A229">
        <v>452</v>
      </c>
    </row>
    <row r="236" spans="1:1" x14ac:dyDescent="0.25">
      <c r="A236" s="36" t="s">
        <v>1405</v>
      </c>
    </row>
    <row r="237" spans="1:1" x14ac:dyDescent="0.25">
      <c r="A237">
        <v>474</v>
      </c>
    </row>
    <row r="238" spans="1:1" x14ac:dyDescent="0.25">
      <c r="A238">
        <v>431</v>
      </c>
    </row>
    <row r="239" spans="1:1" x14ac:dyDescent="0.25">
      <c r="A239">
        <v>253</v>
      </c>
    </row>
    <row r="242" spans="1:1" x14ac:dyDescent="0.25">
      <c r="A242" s="36" t="s">
        <v>1406</v>
      </c>
    </row>
    <row r="243" spans="1:1" x14ac:dyDescent="0.25">
      <c r="A243">
        <v>460</v>
      </c>
    </row>
    <row r="244" spans="1:1" x14ac:dyDescent="0.25">
      <c r="A244">
        <v>453</v>
      </c>
    </row>
    <row r="245" spans="1:1" x14ac:dyDescent="0.25">
      <c r="A245">
        <v>447</v>
      </c>
    </row>
    <row r="246" spans="1:1" x14ac:dyDescent="0.25">
      <c r="A246">
        <v>431</v>
      </c>
    </row>
    <row r="247" spans="1:1" x14ac:dyDescent="0.25">
      <c r="A247">
        <v>393</v>
      </c>
    </row>
    <row r="248" spans="1:1" x14ac:dyDescent="0.25">
      <c r="A248">
        <v>379</v>
      </c>
    </row>
    <row r="249" spans="1:1" x14ac:dyDescent="0.25">
      <c r="A249">
        <v>373</v>
      </c>
    </row>
    <row r="250" spans="1:1" x14ac:dyDescent="0.25">
      <c r="A250">
        <v>330</v>
      </c>
    </row>
    <row r="251" spans="1:1" x14ac:dyDescent="0.25">
      <c r="A251">
        <v>308</v>
      </c>
    </row>
    <row r="253" spans="1:1" x14ac:dyDescent="0.25">
      <c r="A253" s="36" t="s">
        <v>1407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69"/>
  <sheetViews>
    <sheetView topLeftCell="A50" workbookViewId="0">
      <selection activeCell="J122" sqref="J122"/>
    </sheetView>
  </sheetViews>
  <sheetFormatPr defaultRowHeight="15" x14ac:dyDescent="0.25"/>
  <sheetData>
    <row r="1" spans="1:1" x14ac:dyDescent="0.25">
      <c r="A1" s="16" t="s">
        <v>1409</v>
      </c>
    </row>
    <row r="3" spans="1:1" x14ac:dyDescent="0.25">
      <c r="A3" t="s">
        <v>1411</v>
      </c>
    </row>
    <row r="4" spans="1:1" x14ac:dyDescent="0.25">
      <c r="A4">
        <v>574</v>
      </c>
    </row>
    <row r="5" spans="1:1" x14ac:dyDescent="0.25">
      <c r="A5">
        <v>572</v>
      </c>
    </row>
    <row r="6" spans="1:1" x14ac:dyDescent="0.25">
      <c r="A6">
        <v>571</v>
      </c>
    </row>
    <row r="7" spans="1:1" x14ac:dyDescent="0.25">
      <c r="A7">
        <v>570</v>
      </c>
    </row>
    <row r="8" spans="1:1" x14ac:dyDescent="0.25">
      <c r="A8">
        <v>568</v>
      </c>
    </row>
    <row r="9" spans="1:1" x14ac:dyDescent="0.25">
      <c r="A9">
        <v>567</v>
      </c>
    </row>
    <row r="10" spans="1:1" x14ac:dyDescent="0.25">
      <c r="A10">
        <v>561</v>
      </c>
    </row>
    <row r="11" spans="1:1" x14ac:dyDescent="0.25">
      <c r="A11">
        <v>560</v>
      </c>
    </row>
    <row r="12" spans="1:1" x14ac:dyDescent="0.25">
      <c r="A12">
        <v>557</v>
      </c>
    </row>
    <row r="13" spans="1:1" x14ac:dyDescent="0.25">
      <c r="A13">
        <v>554</v>
      </c>
    </row>
    <row r="14" spans="1:1" x14ac:dyDescent="0.25">
      <c r="A14">
        <v>552</v>
      </c>
    </row>
    <row r="15" spans="1:1" x14ac:dyDescent="0.25">
      <c r="A15">
        <v>552</v>
      </c>
    </row>
    <row r="16" spans="1:1" x14ac:dyDescent="0.25">
      <c r="A16">
        <v>551</v>
      </c>
    </row>
    <row r="17" spans="1:1" x14ac:dyDescent="0.25">
      <c r="A17">
        <v>549</v>
      </c>
    </row>
    <row r="18" spans="1:1" x14ac:dyDescent="0.25">
      <c r="A18">
        <v>544</v>
      </c>
    </row>
    <row r="19" spans="1:1" x14ac:dyDescent="0.25">
      <c r="A19">
        <v>542</v>
      </c>
    </row>
    <row r="20" spans="1:1" x14ac:dyDescent="0.25">
      <c r="A20">
        <v>542</v>
      </c>
    </row>
    <row r="21" spans="1:1" x14ac:dyDescent="0.25">
      <c r="A21">
        <v>539</v>
      </c>
    </row>
    <row r="22" spans="1:1" x14ac:dyDescent="0.25">
      <c r="A22">
        <v>539</v>
      </c>
    </row>
    <row r="23" spans="1:1" x14ac:dyDescent="0.25">
      <c r="A23">
        <v>534</v>
      </c>
    </row>
    <row r="24" spans="1:1" x14ac:dyDescent="0.25">
      <c r="A24">
        <v>525</v>
      </c>
    </row>
    <row r="25" spans="1:1" x14ac:dyDescent="0.25">
      <c r="A25">
        <v>523</v>
      </c>
    </row>
    <row r="26" spans="1:1" x14ac:dyDescent="0.25">
      <c r="A26">
        <v>522</v>
      </c>
    </row>
    <row r="27" spans="1:1" x14ac:dyDescent="0.25">
      <c r="A27">
        <v>521</v>
      </c>
    </row>
    <row r="28" spans="1:1" x14ac:dyDescent="0.25">
      <c r="A28">
        <v>516</v>
      </c>
    </row>
    <row r="29" spans="1:1" x14ac:dyDescent="0.25">
      <c r="A29">
        <v>510</v>
      </c>
    </row>
    <row r="30" spans="1:1" x14ac:dyDescent="0.25">
      <c r="A30">
        <v>510</v>
      </c>
    </row>
    <row r="31" spans="1:1" x14ac:dyDescent="0.25">
      <c r="A31">
        <v>507</v>
      </c>
    </row>
    <row r="32" spans="1:1" x14ac:dyDescent="0.25">
      <c r="A32">
        <v>501</v>
      </c>
    </row>
    <row r="33" spans="1:1" x14ac:dyDescent="0.25">
      <c r="A33">
        <v>498</v>
      </c>
    </row>
    <row r="34" spans="1:1" x14ac:dyDescent="0.25">
      <c r="A34">
        <v>498</v>
      </c>
    </row>
    <row r="35" spans="1:1" x14ac:dyDescent="0.25">
      <c r="A35">
        <v>495</v>
      </c>
    </row>
    <row r="36" spans="1:1" x14ac:dyDescent="0.25">
      <c r="A36">
        <v>472</v>
      </c>
    </row>
    <row r="37" spans="1:1" x14ac:dyDescent="0.25">
      <c r="A37">
        <v>457</v>
      </c>
    </row>
    <row r="38" spans="1:1" x14ac:dyDescent="0.25">
      <c r="A38">
        <v>442</v>
      </c>
    </row>
    <row r="39" spans="1:1" x14ac:dyDescent="0.25">
      <c r="A39">
        <v>440</v>
      </c>
    </row>
    <row r="40" spans="1:1" x14ac:dyDescent="0.25">
      <c r="A40">
        <v>437</v>
      </c>
    </row>
    <row r="41" spans="1:1" x14ac:dyDescent="0.25">
      <c r="A41">
        <v>334</v>
      </c>
    </row>
    <row r="43" spans="1:1" x14ac:dyDescent="0.25">
      <c r="A43" t="s">
        <v>1412</v>
      </c>
    </row>
    <row r="44" spans="1:1" x14ac:dyDescent="0.25">
      <c r="A44">
        <v>575</v>
      </c>
    </row>
    <row r="45" spans="1:1" x14ac:dyDescent="0.25">
      <c r="A45">
        <v>567</v>
      </c>
    </row>
    <row r="46" spans="1:1" x14ac:dyDescent="0.25">
      <c r="A46">
        <v>553</v>
      </c>
    </row>
    <row r="47" spans="1:1" x14ac:dyDescent="0.25">
      <c r="A47">
        <v>553</v>
      </c>
    </row>
    <row r="48" spans="1:1" x14ac:dyDescent="0.25">
      <c r="A48">
        <v>545</v>
      </c>
    </row>
    <row r="49" spans="1:1" x14ac:dyDescent="0.25">
      <c r="A49">
        <v>540</v>
      </c>
    </row>
    <row r="50" spans="1:1" x14ac:dyDescent="0.25">
      <c r="A50">
        <v>540</v>
      </c>
    </row>
    <row r="51" spans="1:1" x14ac:dyDescent="0.25">
      <c r="A51">
        <v>539</v>
      </c>
    </row>
    <row r="52" spans="1:1" x14ac:dyDescent="0.25">
      <c r="A52">
        <v>537</v>
      </c>
    </row>
    <row r="53" spans="1:1" x14ac:dyDescent="0.25">
      <c r="A53">
        <v>534</v>
      </c>
    </row>
    <row r="54" spans="1:1" x14ac:dyDescent="0.25">
      <c r="A54">
        <v>533</v>
      </c>
    </row>
    <row r="55" spans="1:1" x14ac:dyDescent="0.25">
      <c r="A55">
        <v>531</v>
      </c>
    </row>
    <row r="56" spans="1:1" x14ac:dyDescent="0.25">
      <c r="A56">
        <v>529</v>
      </c>
    </row>
    <row r="57" spans="1:1" x14ac:dyDescent="0.25">
      <c r="A57">
        <v>528</v>
      </c>
    </row>
    <row r="58" spans="1:1" x14ac:dyDescent="0.25">
      <c r="A58">
        <v>522</v>
      </c>
    </row>
    <row r="59" spans="1:1" x14ac:dyDescent="0.25">
      <c r="A59">
        <v>514</v>
      </c>
    </row>
    <row r="60" spans="1:1" x14ac:dyDescent="0.25">
      <c r="A60">
        <v>512</v>
      </c>
    </row>
    <row r="61" spans="1:1" x14ac:dyDescent="0.25">
      <c r="A61">
        <v>511</v>
      </c>
    </row>
    <row r="62" spans="1:1" x14ac:dyDescent="0.25">
      <c r="A62">
        <v>510</v>
      </c>
    </row>
    <row r="63" spans="1:1" x14ac:dyDescent="0.25">
      <c r="A63">
        <v>509</v>
      </c>
    </row>
    <row r="64" spans="1:1" x14ac:dyDescent="0.25">
      <c r="A64">
        <v>503</v>
      </c>
    </row>
    <row r="65" spans="1:5" x14ac:dyDescent="0.25">
      <c r="A65">
        <v>503</v>
      </c>
    </row>
    <row r="66" spans="1:5" x14ac:dyDescent="0.25">
      <c r="A66">
        <v>497</v>
      </c>
    </row>
    <row r="67" spans="1:5" x14ac:dyDescent="0.25">
      <c r="A67">
        <v>493</v>
      </c>
    </row>
    <row r="68" spans="1:5" x14ac:dyDescent="0.25">
      <c r="A68">
        <v>485</v>
      </c>
    </row>
    <row r="69" spans="1:5" x14ac:dyDescent="0.25">
      <c r="A69">
        <v>484</v>
      </c>
    </row>
    <row r="70" spans="1:5" x14ac:dyDescent="0.25">
      <c r="A70">
        <v>477</v>
      </c>
    </row>
    <row r="71" spans="1:5" x14ac:dyDescent="0.25">
      <c r="A71">
        <v>418</v>
      </c>
    </row>
    <row r="72" spans="1:5" x14ac:dyDescent="0.25">
      <c r="A72">
        <v>363</v>
      </c>
    </row>
    <row r="74" spans="1:5" x14ac:dyDescent="0.25">
      <c r="A74" t="s">
        <v>1421</v>
      </c>
      <c r="D74" t="s">
        <v>1447</v>
      </c>
      <c r="E74" t="s">
        <v>1448</v>
      </c>
    </row>
    <row r="75" spans="1:5" x14ac:dyDescent="0.25">
      <c r="A75">
        <v>551</v>
      </c>
      <c r="D75">
        <v>570</v>
      </c>
      <c r="E75" s="99">
        <v>561</v>
      </c>
    </row>
    <row r="76" spans="1:5" x14ac:dyDescent="0.25">
      <c r="A76">
        <v>549</v>
      </c>
      <c r="D76">
        <v>539</v>
      </c>
      <c r="E76">
        <v>542</v>
      </c>
    </row>
    <row r="77" spans="1:5" x14ac:dyDescent="0.25">
      <c r="A77">
        <v>548</v>
      </c>
      <c r="D77">
        <v>522</v>
      </c>
    </row>
    <row r="78" spans="1:5" x14ac:dyDescent="0.25">
      <c r="A78">
        <v>545</v>
      </c>
      <c r="D78" s="98">
        <v>472</v>
      </c>
    </row>
    <row r="79" spans="1:5" x14ac:dyDescent="0.25">
      <c r="A79">
        <v>543</v>
      </c>
      <c r="D79" s="98">
        <v>442</v>
      </c>
    </row>
    <row r="80" spans="1:5" x14ac:dyDescent="0.25">
      <c r="A80">
        <v>532</v>
      </c>
    </row>
    <row r="81" spans="1:4" x14ac:dyDescent="0.25">
      <c r="A81">
        <v>512</v>
      </c>
    </row>
    <row r="82" spans="1:4" x14ac:dyDescent="0.25">
      <c r="A82">
        <v>510</v>
      </c>
    </row>
    <row r="83" spans="1:4" x14ac:dyDescent="0.25">
      <c r="A83" s="98">
        <v>493</v>
      </c>
    </row>
    <row r="85" spans="1:4" x14ac:dyDescent="0.25">
      <c r="A85" t="s">
        <v>1420</v>
      </c>
    </row>
    <row r="86" spans="1:4" x14ac:dyDescent="0.25">
      <c r="A86">
        <v>540</v>
      </c>
    </row>
    <row r="87" spans="1:4" x14ac:dyDescent="0.25">
      <c r="A87">
        <v>495</v>
      </c>
    </row>
    <row r="89" spans="1:4" x14ac:dyDescent="0.25">
      <c r="A89" t="s">
        <v>1422</v>
      </c>
      <c r="D89" t="s">
        <v>1447</v>
      </c>
    </row>
    <row r="90" spans="1:4" x14ac:dyDescent="0.25">
      <c r="A90">
        <v>552</v>
      </c>
      <c r="D90" s="99">
        <v>561</v>
      </c>
    </row>
    <row r="91" spans="1:4" x14ac:dyDescent="0.25">
      <c r="A91">
        <v>542</v>
      </c>
      <c r="D91">
        <v>542</v>
      </c>
    </row>
    <row r="92" spans="1:4" x14ac:dyDescent="0.25">
      <c r="A92">
        <v>537</v>
      </c>
    </row>
    <row r="93" spans="1:4" x14ac:dyDescent="0.25">
      <c r="A93">
        <v>535</v>
      </c>
    </row>
    <row r="94" spans="1:4" x14ac:dyDescent="0.25">
      <c r="A94">
        <v>524</v>
      </c>
    </row>
    <row r="95" spans="1:4" x14ac:dyDescent="0.25">
      <c r="A95">
        <v>493</v>
      </c>
    </row>
    <row r="96" spans="1:4" x14ac:dyDescent="0.25">
      <c r="A96" s="98">
        <v>459</v>
      </c>
    </row>
    <row r="98" spans="1:1" x14ac:dyDescent="0.25">
      <c r="A98" t="s">
        <v>1423</v>
      </c>
    </row>
    <row r="99" spans="1:1" x14ac:dyDescent="0.25">
      <c r="A99">
        <v>505</v>
      </c>
    </row>
    <row r="100" spans="1:1" x14ac:dyDescent="0.25">
      <c r="A100">
        <v>464</v>
      </c>
    </row>
    <row r="101" spans="1:1" x14ac:dyDescent="0.25">
      <c r="A101">
        <v>454</v>
      </c>
    </row>
    <row r="103" spans="1:1" x14ac:dyDescent="0.25">
      <c r="A103" t="s">
        <v>1413</v>
      </c>
    </row>
    <row r="104" spans="1:1" x14ac:dyDescent="0.25">
      <c r="A104">
        <v>537</v>
      </c>
    </row>
    <row r="105" spans="1:1" x14ac:dyDescent="0.25">
      <c r="A105">
        <v>529</v>
      </c>
    </row>
    <row r="106" spans="1:1" x14ac:dyDescent="0.25">
      <c r="A106">
        <v>528</v>
      </c>
    </row>
    <row r="107" spans="1:1" x14ac:dyDescent="0.25">
      <c r="A107">
        <v>524</v>
      </c>
    </row>
    <row r="108" spans="1:1" x14ac:dyDescent="0.25">
      <c r="A108">
        <v>515</v>
      </c>
    </row>
    <row r="109" spans="1:1" x14ac:dyDescent="0.25">
      <c r="A109">
        <v>514</v>
      </c>
    </row>
    <row r="110" spans="1:1" x14ac:dyDescent="0.25">
      <c r="A110">
        <v>511</v>
      </c>
    </row>
    <row r="111" spans="1:1" x14ac:dyDescent="0.25">
      <c r="A111">
        <v>510</v>
      </c>
    </row>
    <row r="112" spans="1:1" x14ac:dyDescent="0.25">
      <c r="A112">
        <v>507</v>
      </c>
    </row>
    <row r="113" spans="1:1" x14ac:dyDescent="0.25">
      <c r="A113">
        <v>505</v>
      </c>
    </row>
    <row r="114" spans="1:1" x14ac:dyDescent="0.25">
      <c r="A114">
        <v>505</v>
      </c>
    </row>
    <row r="115" spans="1:1" x14ac:dyDescent="0.25">
      <c r="A115">
        <v>496</v>
      </c>
    </row>
    <row r="116" spans="1:1" x14ac:dyDescent="0.25">
      <c r="A116">
        <v>496</v>
      </c>
    </row>
    <row r="117" spans="1:1" x14ac:dyDescent="0.25">
      <c r="A117">
        <v>495</v>
      </c>
    </row>
    <row r="118" spans="1:1" x14ac:dyDescent="0.25">
      <c r="A118">
        <v>494</v>
      </c>
    </row>
    <row r="119" spans="1:1" x14ac:dyDescent="0.25">
      <c r="A119">
        <v>492</v>
      </c>
    </row>
    <row r="120" spans="1:1" x14ac:dyDescent="0.25">
      <c r="A120">
        <v>492</v>
      </c>
    </row>
    <row r="121" spans="1:1" x14ac:dyDescent="0.25">
      <c r="A121">
        <v>486</v>
      </c>
    </row>
    <row r="122" spans="1:1" x14ac:dyDescent="0.25">
      <c r="A122">
        <v>469</v>
      </c>
    </row>
    <row r="123" spans="1:1" x14ac:dyDescent="0.25">
      <c r="A123">
        <v>467</v>
      </c>
    </row>
    <row r="124" spans="1:1" x14ac:dyDescent="0.25">
      <c r="A124">
        <v>466</v>
      </c>
    </row>
    <row r="125" spans="1:1" x14ac:dyDescent="0.25">
      <c r="A125">
        <v>454</v>
      </c>
    </row>
    <row r="126" spans="1:1" x14ac:dyDescent="0.25">
      <c r="A126">
        <v>414</v>
      </c>
    </row>
    <row r="127" spans="1:1" x14ac:dyDescent="0.25">
      <c r="A127">
        <v>382</v>
      </c>
    </row>
    <row r="128" spans="1:1" x14ac:dyDescent="0.25">
      <c r="A128">
        <v>379</v>
      </c>
    </row>
    <row r="129" spans="1:1" x14ac:dyDescent="0.25">
      <c r="A129">
        <v>372</v>
      </c>
    </row>
    <row r="131" spans="1:1" x14ac:dyDescent="0.25">
      <c r="A131" t="s">
        <v>1414</v>
      </c>
    </row>
    <row r="132" spans="1:1" x14ac:dyDescent="0.25">
      <c r="A132">
        <v>513</v>
      </c>
    </row>
    <row r="133" spans="1:1" x14ac:dyDescent="0.25">
      <c r="A133">
        <v>512</v>
      </c>
    </row>
    <row r="134" spans="1:1" x14ac:dyDescent="0.25">
      <c r="A134">
        <v>511</v>
      </c>
    </row>
    <row r="135" spans="1:1" x14ac:dyDescent="0.25">
      <c r="A135">
        <v>510</v>
      </c>
    </row>
    <row r="136" spans="1:1" x14ac:dyDescent="0.25">
      <c r="A136">
        <v>507</v>
      </c>
    </row>
    <row r="137" spans="1:1" x14ac:dyDescent="0.25">
      <c r="A137">
        <v>503</v>
      </c>
    </row>
    <row r="138" spans="1:1" x14ac:dyDescent="0.25">
      <c r="A138">
        <v>480</v>
      </c>
    </row>
    <row r="139" spans="1:1" x14ac:dyDescent="0.25">
      <c r="A139">
        <v>473</v>
      </c>
    </row>
    <row r="140" spans="1:1" x14ac:dyDescent="0.25">
      <c r="A140">
        <v>472</v>
      </c>
    </row>
    <row r="141" spans="1:1" x14ac:dyDescent="0.25">
      <c r="A141">
        <v>466</v>
      </c>
    </row>
    <row r="142" spans="1:1" x14ac:dyDescent="0.25">
      <c r="A142">
        <v>465</v>
      </c>
    </row>
    <row r="143" spans="1:1" x14ac:dyDescent="0.25">
      <c r="A143">
        <v>461</v>
      </c>
    </row>
    <row r="144" spans="1:1" x14ac:dyDescent="0.25">
      <c r="A144">
        <v>457</v>
      </c>
    </row>
    <row r="145" spans="1:5" x14ac:dyDescent="0.25">
      <c r="A145">
        <v>445</v>
      </c>
    </row>
    <row r="146" spans="1:5" x14ac:dyDescent="0.25">
      <c r="A146">
        <v>418</v>
      </c>
    </row>
    <row r="147" spans="1:5" x14ac:dyDescent="0.25">
      <c r="A147">
        <v>405</v>
      </c>
    </row>
    <row r="148" spans="1:5" x14ac:dyDescent="0.25">
      <c r="A148">
        <v>390</v>
      </c>
    </row>
    <row r="150" spans="1:5" x14ac:dyDescent="0.25">
      <c r="A150" t="s">
        <v>1424</v>
      </c>
      <c r="D150" t="s">
        <v>1447</v>
      </c>
      <c r="E150" t="s">
        <v>1448</v>
      </c>
    </row>
    <row r="151" spans="1:5" x14ac:dyDescent="0.25">
      <c r="A151">
        <v>541</v>
      </c>
      <c r="D151">
        <v>496</v>
      </c>
      <c r="E151">
        <v>495</v>
      </c>
    </row>
    <row r="152" spans="1:5" x14ac:dyDescent="0.25">
      <c r="A152">
        <v>516</v>
      </c>
      <c r="D152">
        <v>486</v>
      </c>
    </row>
    <row r="153" spans="1:5" x14ac:dyDescent="0.25">
      <c r="A153">
        <v>492</v>
      </c>
      <c r="D153">
        <v>454</v>
      </c>
    </row>
    <row r="154" spans="1:5" x14ac:dyDescent="0.25">
      <c r="A154">
        <v>486</v>
      </c>
    </row>
    <row r="155" spans="1:5" x14ac:dyDescent="0.25">
      <c r="A155">
        <v>478</v>
      </c>
    </row>
    <row r="156" spans="1:5" x14ac:dyDescent="0.25">
      <c r="A156">
        <v>469</v>
      </c>
    </row>
    <row r="157" spans="1:5" x14ac:dyDescent="0.25">
      <c r="A157">
        <v>450</v>
      </c>
    </row>
    <row r="158" spans="1:5" x14ac:dyDescent="0.25">
      <c r="A158">
        <v>449</v>
      </c>
    </row>
    <row r="159" spans="1:5" x14ac:dyDescent="0.25">
      <c r="A159" s="98">
        <v>430</v>
      </c>
    </row>
    <row r="161" spans="1:5" x14ac:dyDescent="0.25">
      <c r="A161" t="s">
        <v>1425</v>
      </c>
      <c r="D161" t="s">
        <v>1447</v>
      </c>
    </row>
    <row r="162" spans="1:5" x14ac:dyDescent="0.25">
      <c r="A162">
        <v>517</v>
      </c>
      <c r="D162">
        <v>503</v>
      </c>
    </row>
    <row r="163" spans="1:5" x14ac:dyDescent="0.25">
      <c r="A163">
        <v>505</v>
      </c>
      <c r="D163">
        <v>457</v>
      </c>
    </row>
    <row r="164" spans="1:5" x14ac:dyDescent="0.25">
      <c r="A164">
        <v>504</v>
      </c>
    </row>
    <row r="165" spans="1:5" x14ac:dyDescent="0.25">
      <c r="A165">
        <v>468</v>
      </c>
    </row>
    <row r="166" spans="1:5" x14ac:dyDescent="0.25">
      <c r="A166">
        <v>456</v>
      </c>
    </row>
    <row r="167" spans="1:5" x14ac:dyDescent="0.25">
      <c r="A167" s="98">
        <v>413</v>
      </c>
    </row>
    <row r="169" spans="1:5" x14ac:dyDescent="0.25">
      <c r="A169" t="s">
        <v>1426</v>
      </c>
      <c r="D169" t="s">
        <v>1447</v>
      </c>
      <c r="E169" t="s">
        <v>1449</v>
      </c>
    </row>
    <row r="170" spans="1:5" x14ac:dyDescent="0.25">
      <c r="A170">
        <v>508</v>
      </c>
      <c r="D170">
        <v>495</v>
      </c>
      <c r="E170">
        <v>492</v>
      </c>
    </row>
    <row r="171" spans="1:5" x14ac:dyDescent="0.25">
      <c r="A171">
        <v>501</v>
      </c>
      <c r="E171">
        <v>449</v>
      </c>
    </row>
    <row r="172" spans="1:5" x14ac:dyDescent="0.25">
      <c r="A172">
        <v>494</v>
      </c>
    </row>
    <row r="173" spans="1:5" x14ac:dyDescent="0.25">
      <c r="A173">
        <v>490</v>
      </c>
    </row>
    <row r="174" spans="1:5" x14ac:dyDescent="0.25">
      <c r="A174">
        <v>471</v>
      </c>
    </row>
    <row r="175" spans="1:5" x14ac:dyDescent="0.25">
      <c r="A175">
        <v>468</v>
      </c>
    </row>
    <row r="176" spans="1:5" x14ac:dyDescent="0.25">
      <c r="A176">
        <v>452</v>
      </c>
    </row>
    <row r="177" spans="1:5" x14ac:dyDescent="0.25">
      <c r="A177">
        <v>449</v>
      </c>
    </row>
    <row r="178" spans="1:5" x14ac:dyDescent="0.25">
      <c r="A178">
        <v>445</v>
      </c>
    </row>
    <row r="179" spans="1:5" x14ac:dyDescent="0.25">
      <c r="A179" s="98">
        <v>353</v>
      </c>
    </row>
    <row r="180" spans="1:5" x14ac:dyDescent="0.25">
      <c r="A180" s="98">
        <v>333</v>
      </c>
    </row>
    <row r="182" spans="1:5" x14ac:dyDescent="0.25">
      <c r="A182" s="93" t="s">
        <v>1450</v>
      </c>
      <c r="E182" t="s">
        <v>1449</v>
      </c>
    </row>
    <row r="183" spans="1:5" x14ac:dyDescent="0.25">
      <c r="E183">
        <v>517</v>
      </c>
    </row>
    <row r="184" spans="1:5" x14ac:dyDescent="0.25">
      <c r="E184">
        <v>456</v>
      </c>
    </row>
    <row r="186" spans="1:5" x14ac:dyDescent="0.25">
      <c r="A186" t="s">
        <v>1415</v>
      </c>
    </row>
    <row r="187" spans="1:5" x14ac:dyDescent="0.25">
      <c r="A187">
        <v>589</v>
      </c>
    </row>
    <row r="188" spans="1:5" x14ac:dyDescent="0.25">
      <c r="A188">
        <v>588</v>
      </c>
    </row>
    <row r="189" spans="1:5" x14ac:dyDescent="0.25">
      <c r="A189">
        <v>586</v>
      </c>
    </row>
    <row r="190" spans="1:5" x14ac:dyDescent="0.25">
      <c r="A190">
        <v>586</v>
      </c>
    </row>
    <row r="191" spans="1:5" x14ac:dyDescent="0.25">
      <c r="A191">
        <v>585</v>
      </c>
    </row>
    <row r="192" spans="1:5" x14ac:dyDescent="0.25">
      <c r="A192">
        <v>584</v>
      </c>
    </row>
    <row r="193" spans="1:1" x14ac:dyDescent="0.25">
      <c r="A193">
        <v>584</v>
      </c>
    </row>
    <row r="194" spans="1:1" x14ac:dyDescent="0.25">
      <c r="A194">
        <v>584</v>
      </c>
    </row>
    <row r="195" spans="1:1" x14ac:dyDescent="0.25">
      <c r="A195">
        <v>583</v>
      </c>
    </row>
    <row r="196" spans="1:1" x14ac:dyDescent="0.25">
      <c r="A196">
        <v>582</v>
      </c>
    </row>
    <row r="197" spans="1:1" x14ac:dyDescent="0.25">
      <c r="A197">
        <v>581</v>
      </c>
    </row>
    <row r="198" spans="1:1" x14ac:dyDescent="0.25">
      <c r="A198">
        <v>581</v>
      </c>
    </row>
    <row r="199" spans="1:1" x14ac:dyDescent="0.25">
      <c r="A199">
        <v>578</v>
      </c>
    </row>
    <row r="200" spans="1:1" x14ac:dyDescent="0.25">
      <c r="A200">
        <v>578</v>
      </c>
    </row>
    <row r="201" spans="1:1" x14ac:dyDescent="0.25">
      <c r="A201">
        <v>576</v>
      </c>
    </row>
    <row r="202" spans="1:1" x14ac:dyDescent="0.25">
      <c r="A202">
        <v>576</v>
      </c>
    </row>
    <row r="203" spans="1:1" x14ac:dyDescent="0.25">
      <c r="A203">
        <v>572</v>
      </c>
    </row>
    <row r="204" spans="1:1" x14ac:dyDescent="0.25">
      <c r="A204">
        <v>572</v>
      </c>
    </row>
    <row r="205" spans="1:1" x14ac:dyDescent="0.25">
      <c r="A205">
        <v>572</v>
      </c>
    </row>
    <row r="206" spans="1:1" x14ac:dyDescent="0.25">
      <c r="A206">
        <v>571</v>
      </c>
    </row>
    <row r="207" spans="1:1" x14ac:dyDescent="0.25">
      <c r="A207">
        <v>570</v>
      </c>
    </row>
    <row r="208" spans="1:1" x14ac:dyDescent="0.25">
      <c r="A208">
        <v>569</v>
      </c>
    </row>
    <row r="209" spans="1:1" x14ac:dyDescent="0.25">
      <c r="A209">
        <v>569</v>
      </c>
    </row>
    <row r="210" spans="1:1" x14ac:dyDescent="0.25">
      <c r="A210">
        <v>568</v>
      </c>
    </row>
    <row r="211" spans="1:1" x14ac:dyDescent="0.25">
      <c r="A211">
        <v>568</v>
      </c>
    </row>
    <row r="212" spans="1:1" x14ac:dyDescent="0.25">
      <c r="A212">
        <v>567</v>
      </c>
    </row>
    <row r="213" spans="1:1" x14ac:dyDescent="0.25">
      <c r="A213">
        <v>566</v>
      </c>
    </row>
    <row r="214" spans="1:1" x14ac:dyDescent="0.25">
      <c r="A214">
        <v>566</v>
      </c>
    </row>
    <row r="215" spans="1:1" x14ac:dyDescent="0.25">
      <c r="A215">
        <v>565</v>
      </c>
    </row>
    <row r="216" spans="1:1" x14ac:dyDescent="0.25">
      <c r="A216">
        <v>565</v>
      </c>
    </row>
    <row r="217" spans="1:1" x14ac:dyDescent="0.25">
      <c r="A217">
        <v>565</v>
      </c>
    </row>
    <row r="218" spans="1:1" x14ac:dyDescent="0.25">
      <c r="A218">
        <v>565</v>
      </c>
    </row>
    <row r="219" spans="1:1" x14ac:dyDescent="0.25">
      <c r="A219">
        <v>560</v>
      </c>
    </row>
    <row r="220" spans="1:1" x14ac:dyDescent="0.25">
      <c r="A220">
        <v>559</v>
      </c>
    </row>
    <row r="221" spans="1:1" x14ac:dyDescent="0.25">
      <c r="A221">
        <v>551</v>
      </c>
    </row>
    <row r="222" spans="1:1" x14ac:dyDescent="0.25">
      <c r="A222">
        <v>550</v>
      </c>
    </row>
    <row r="223" spans="1:1" x14ac:dyDescent="0.25">
      <c r="A223">
        <v>548</v>
      </c>
    </row>
    <row r="224" spans="1:1" x14ac:dyDescent="0.25">
      <c r="A224">
        <v>543</v>
      </c>
    </row>
    <row r="225" spans="1:1" x14ac:dyDescent="0.25">
      <c r="A225">
        <v>542</v>
      </c>
    </row>
    <row r="226" spans="1:1" x14ac:dyDescent="0.25">
      <c r="A226">
        <v>538</v>
      </c>
    </row>
    <row r="227" spans="1:1" x14ac:dyDescent="0.25">
      <c r="A227">
        <v>532</v>
      </c>
    </row>
    <row r="228" spans="1:1" x14ac:dyDescent="0.25">
      <c r="A228">
        <v>523</v>
      </c>
    </row>
    <row r="229" spans="1:1" x14ac:dyDescent="0.25">
      <c r="A229">
        <v>479</v>
      </c>
    </row>
    <row r="231" spans="1:1" x14ac:dyDescent="0.25">
      <c r="A231" t="s">
        <v>1416</v>
      </c>
    </row>
    <row r="232" spans="1:1" x14ac:dyDescent="0.25">
      <c r="A232">
        <v>572</v>
      </c>
    </row>
    <row r="233" spans="1:1" x14ac:dyDescent="0.25">
      <c r="A233">
        <v>569</v>
      </c>
    </row>
    <row r="234" spans="1:1" x14ac:dyDescent="0.25">
      <c r="A234">
        <v>569</v>
      </c>
    </row>
    <row r="235" spans="1:1" x14ac:dyDescent="0.25">
      <c r="A235">
        <v>552</v>
      </c>
    </row>
    <row r="236" spans="1:1" x14ac:dyDescent="0.25">
      <c r="A236">
        <v>551</v>
      </c>
    </row>
    <row r="237" spans="1:1" x14ac:dyDescent="0.25">
      <c r="A237">
        <v>550</v>
      </c>
    </row>
    <row r="238" spans="1:1" x14ac:dyDescent="0.25">
      <c r="A238">
        <v>546</v>
      </c>
    </row>
    <row r="239" spans="1:1" x14ac:dyDescent="0.25">
      <c r="A239">
        <v>544</v>
      </c>
    </row>
    <row r="240" spans="1:1" x14ac:dyDescent="0.25">
      <c r="A240">
        <v>514</v>
      </c>
    </row>
    <row r="242" spans="1:4" x14ac:dyDescent="0.25">
      <c r="A242" t="s">
        <v>1427</v>
      </c>
      <c r="D242" t="s">
        <v>1447</v>
      </c>
    </row>
    <row r="243" spans="1:4" x14ac:dyDescent="0.25">
      <c r="A243">
        <v>583</v>
      </c>
      <c r="D243">
        <v>566</v>
      </c>
    </row>
    <row r="244" spans="1:4" x14ac:dyDescent="0.25">
      <c r="A244">
        <v>580</v>
      </c>
      <c r="D244" s="98">
        <v>523</v>
      </c>
    </row>
    <row r="245" spans="1:4" x14ac:dyDescent="0.25">
      <c r="A245">
        <v>575</v>
      </c>
    </row>
    <row r="246" spans="1:4" x14ac:dyDescent="0.25">
      <c r="A246">
        <v>571</v>
      </c>
    </row>
    <row r="247" spans="1:4" x14ac:dyDescent="0.25">
      <c r="A247">
        <v>569</v>
      </c>
    </row>
    <row r="248" spans="1:4" x14ac:dyDescent="0.25">
      <c r="A248">
        <v>567</v>
      </c>
    </row>
    <row r="249" spans="1:4" x14ac:dyDescent="0.25">
      <c r="A249">
        <v>566</v>
      </c>
    </row>
    <row r="250" spans="1:4" x14ac:dyDescent="0.25">
      <c r="A250">
        <v>565</v>
      </c>
    </row>
    <row r="251" spans="1:4" x14ac:dyDescent="0.25">
      <c r="A251">
        <v>560</v>
      </c>
    </row>
    <row r="252" spans="1:4" x14ac:dyDescent="0.25">
      <c r="A252">
        <v>556</v>
      </c>
    </row>
    <row r="253" spans="1:4" x14ac:dyDescent="0.25">
      <c r="A253">
        <v>554</v>
      </c>
    </row>
    <row r="254" spans="1:4" x14ac:dyDescent="0.25">
      <c r="A254">
        <v>554</v>
      </c>
    </row>
    <row r="255" spans="1:4" x14ac:dyDescent="0.25">
      <c r="A255">
        <v>552</v>
      </c>
    </row>
    <row r="256" spans="1:4" x14ac:dyDescent="0.25">
      <c r="A256">
        <v>551</v>
      </c>
    </row>
    <row r="257" spans="1:4" x14ac:dyDescent="0.25">
      <c r="A257" s="98">
        <v>519</v>
      </c>
    </row>
    <row r="259" spans="1:4" x14ac:dyDescent="0.25">
      <c r="A259" t="s">
        <v>1428</v>
      </c>
      <c r="D259" t="s">
        <v>1447</v>
      </c>
    </row>
    <row r="260" spans="1:4" x14ac:dyDescent="0.25">
      <c r="A260">
        <v>568</v>
      </c>
      <c r="D260">
        <v>552</v>
      </c>
    </row>
    <row r="261" spans="1:4" x14ac:dyDescent="0.25">
      <c r="A261">
        <v>563</v>
      </c>
      <c r="D261">
        <v>551</v>
      </c>
    </row>
    <row r="262" spans="1:4" x14ac:dyDescent="0.25">
      <c r="A262">
        <v>540</v>
      </c>
    </row>
    <row r="263" spans="1:4" x14ac:dyDescent="0.25">
      <c r="A263" s="98">
        <v>464</v>
      </c>
    </row>
    <row r="265" spans="1:4" x14ac:dyDescent="0.25">
      <c r="A265" t="s">
        <v>1429</v>
      </c>
    </row>
    <row r="266" spans="1:4" x14ac:dyDescent="0.25">
      <c r="A266">
        <v>567</v>
      </c>
    </row>
    <row r="267" spans="1:4" x14ac:dyDescent="0.25">
      <c r="A267">
        <v>556</v>
      </c>
    </row>
    <row r="268" spans="1:4" x14ac:dyDescent="0.25">
      <c r="A268">
        <v>545</v>
      </c>
    </row>
    <row r="269" spans="1:4" x14ac:dyDescent="0.25">
      <c r="A269">
        <v>530</v>
      </c>
    </row>
    <row r="270" spans="1:4" x14ac:dyDescent="0.25">
      <c r="A270">
        <v>524</v>
      </c>
    </row>
    <row r="271" spans="1:4" x14ac:dyDescent="0.25">
      <c r="A271">
        <v>524</v>
      </c>
    </row>
    <row r="272" spans="1:4" x14ac:dyDescent="0.25">
      <c r="A272" s="98">
        <v>514</v>
      </c>
    </row>
    <row r="274" spans="1:5" x14ac:dyDescent="0.25">
      <c r="A274" s="93" t="s">
        <v>1438</v>
      </c>
      <c r="B274" s="93"/>
      <c r="C274" s="93"/>
      <c r="E274" t="s">
        <v>1449</v>
      </c>
    </row>
    <row r="275" spans="1:5" x14ac:dyDescent="0.25">
      <c r="A275" s="93"/>
      <c r="B275" s="93"/>
      <c r="C275" s="93"/>
      <c r="E275">
        <v>540</v>
      </c>
    </row>
    <row r="278" spans="1:5" x14ac:dyDescent="0.25">
      <c r="A278" t="s">
        <v>1417</v>
      </c>
    </row>
    <row r="279" spans="1:5" x14ac:dyDescent="0.25">
      <c r="A279">
        <v>541</v>
      </c>
    </row>
    <row r="280" spans="1:5" x14ac:dyDescent="0.25">
      <c r="A280">
        <v>533</v>
      </c>
    </row>
    <row r="281" spans="1:5" x14ac:dyDescent="0.25">
      <c r="A281">
        <v>521</v>
      </c>
    </row>
    <row r="282" spans="1:5" x14ac:dyDescent="0.25">
      <c r="A282">
        <v>515</v>
      </c>
    </row>
    <row r="283" spans="1:5" x14ac:dyDescent="0.25">
      <c r="A283">
        <v>505</v>
      </c>
    </row>
    <row r="284" spans="1:5" x14ac:dyDescent="0.25">
      <c r="A284">
        <v>502</v>
      </c>
    </row>
    <row r="285" spans="1:5" x14ac:dyDescent="0.25">
      <c r="A285">
        <v>500</v>
      </c>
    </row>
    <row r="286" spans="1:5" x14ac:dyDescent="0.25">
      <c r="A286">
        <v>480</v>
      </c>
    </row>
    <row r="287" spans="1:5" x14ac:dyDescent="0.25">
      <c r="A287">
        <v>457</v>
      </c>
    </row>
    <row r="288" spans="1:5" x14ac:dyDescent="0.25">
      <c r="A288">
        <v>453</v>
      </c>
    </row>
    <row r="289" spans="1:1" x14ac:dyDescent="0.25">
      <c r="A289">
        <v>444</v>
      </c>
    </row>
    <row r="290" spans="1:1" x14ac:dyDescent="0.25">
      <c r="A290">
        <v>424</v>
      </c>
    </row>
    <row r="291" spans="1:1" x14ac:dyDescent="0.25">
      <c r="A291">
        <v>416</v>
      </c>
    </row>
    <row r="292" spans="1:1" x14ac:dyDescent="0.25">
      <c r="A292">
        <v>401</v>
      </c>
    </row>
    <row r="293" spans="1:1" x14ac:dyDescent="0.25">
      <c r="A293">
        <v>396</v>
      </c>
    </row>
    <row r="295" spans="1:1" x14ac:dyDescent="0.25">
      <c r="A295" t="s">
        <v>1430</v>
      </c>
    </row>
    <row r="296" spans="1:1" x14ac:dyDescent="0.25">
      <c r="A296">
        <v>488</v>
      </c>
    </row>
    <row r="297" spans="1:1" x14ac:dyDescent="0.25">
      <c r="A297">
        <v>455</v>
      </c>
    </row>
    <row r="298" spans="1:1" x14ac:dyDescent="0.25">
      <c r="A298">
        <v>446</v>
      </c>
    </row>
    <row r="299" spans="1:1" x14ac:dyDescent="0.25">
      <c r="A299">
        <v>432</v>
      </c>
    </row>
    <row r="300" spans="1:1" x14ac:dyDescent="0.25">
      <c r="A300">
        <v>431</v>
      </c>
    </row>
    <row r="301" spans="1:1" x14ac:dyDescent="0.25">
      <c r="A301">
        <v>423</v>
      </c>
    </row>
    <row r="302" spans="1:1" x14ac:dyDescent="0.25">
      <c r="A302">
        <v>416</v>
      </c>
    </row>
    <row r="303" spans="1:1" x14ac:dyDescent="0.25">
      <c r="A303">
        <v>353</v>
      </c>
    </row>
    <row r="304" spans="1:1" x14ac:dyDescent="0.25">
      <c r="A304">
        <v>350</v>
      </c>
    </row>
    <row r="305" spans="1:5" x14ac:dyDescent="0.25">
      <c r="A305">
        <v>316</v>
      </c>
    </row>
    <row r="307" spans="1:5" x14ac:dyDescent="0.25">
      <c r="A307" t="s">
        <v>1431</v>
      </c>
      <c r="D307" t="s">
        <v>1447</v>
      </c>
      <c r="E307" t="s">
        <v>1448</v>
      </c>
    </row>
    <row r="308" spans="1:5" x14ac:dyDescent="0.25">
      <c r="A308">
        <v>542</v>
      </c>
      <c r="D308" s="98">
        <v>416</v>
      </c>
      <c r="E308">
        <v>515</v>
      </c>
    </row>
    <row r="309" spans="1:5" x14ac:dyDescent="0.25">
      <c r="A309">
        <v>509</v>
      </c>
      <c r="E309" s="98">
        <v>424</v>
      </c>
    </row>
    <row r="310" spans="1:5" x14ac:dyDescent="0.25">
      <c r="A310">
        <v>507</v>
      </c>
    </row>
    <row r="311" spans="1:5" x14ac:dyDescent="0.25">
      <c r="A311">
        <v>498</v>
      </c>
    </row>
    <row r="312" spans="1:5" x14ac:dyDescent="0.25">
      <c r="A312">
        <v>490</v>
      </c>
    </row>
    <row r="313" spans="1:5" x14ac:dyDescent="0.25">
      <c r="A313">
        <v>485</v>
      </c>
    </row>
    <row r="314" spans="1:5" x14ac:dyDescent="0.25">
      <c r="A314">
        <v>481</v>
      </c>
    </row>
    <row r="315" spans="1:5" x14ac:dyDescent="0.25">
      <c r="A315">
        <v>480</v>
      </c>
    </row>
    <row r="316" spans="1:5" x14ac:dyDescent="0.25">
      <c r="A316">
        <v>476</v>
      </c>
    </row>
    <row r="317" spans="1:5" x14ac:dyDescent="0.25">
      <c r="A317">
        <v>475</v>
      </c>
    </row>
    <row r="318" spans="1:5" x14ac:dyDescent="0.25">
      <c r="A318">
        <v>450</v>
      </c>
    </row>
    <row r="319" spans="1:5" x14ac:dyDescent="0.25">
      <c r="A319" s="98">
        <v>436</v>
      </c>
    </row>
    <row r="321" spans="1:5" x14ac:dyDescent="0.25">
      <c r="A321" s="93" t="s">
        <v>1439</v>
      </c>
      <c r="B321" s="93"/>
      <c r="C321" s="93"/>
      <c r="D321" t="s">
        <v>1447</v>
      </c>
      <c r="E321" t="s">
        <v>1448</v>
      </c>
    </row>
    <row r="322" spans="1:5" x14ac:dyDescent="0.25">
      <c r="D322">
        <v>488</v>
      </c>
      <c r="E322">
        <v>446</v>
      </c>
    </row>
    <row r="325" spans="1:5" x14ac:dyDescent="0.25">
      <c r="A325" t="s">
        <v>1432</v>
      </c>
      <c r="D325" t="s">
        <v>1447</v>
      </c>
      <c r="E325" t="s">
        <v>1448</v>
      </c>
    </row>
    <row r="326" spans="1:5" x14ac:dyDescent="0.25">
      <c r="A326">
        <v>518</v>
      </c>
      <c r="D326">
        <v>515</v>
      </c>
    </row>
    <row r="327" spans="1:5" x14ac:dyDescent="0.25">
      <c r="A327">
        <v>493</v>
      </c>
      <c r="D327">
        <v>424</v>
      </c>
    </row>
    <row r="328" spans="1:5" x14ac:dyDescent="0.25">
      <c r="A328">
        <v>490</v>
      </c>
    </row>
    <row r="329" spans="1:5" x14ac:dyDescent="0.25">
      <c r="A329">
        <v>485</v>
      </c>
    </row>
    <row r="330" spans="1:5" x14ac:dyDescent="0.25">
      <c r="A330">
        <v>479</v>
      </c>
    </row>
    <row r="331" spans="1:5" x14ac:dyDescent="0.25">
      <c r="A331">
        <v>470</v>
      </c>
    </row>
    <row r="332" spans="1:5" x14ac:dyDescent="0.25">
      <c r="A332">
        <v>467</v>
      </c>
    </row>
    <row r="333" spans="1:5" x14ac:dyDescent="0.25">
      <c r="A333">
        <v>449</v>
      </c>
    </row>
    <row r="334" spans="1:5" x14ac:dyDescent="0.25">
      <c r="A334">
        <v>444</v>
      </c>
    </row>
    <row r="335" spans="1:5" x14ac:dyDescent="0.25">
      <c r="A335" s="98">
        <v>345</v>
      </c>
    </row>
    <row r="336" spans="1:5" x14ac:dyDescent="0.25">
      <c r="A336" s="98">
        <v>329</v>
      </c>
    </row>
    <row r="338" spans="1:4" x14ac:dyDescent="0.25">
      <c r="A338" t="s">
        <v>1433</v>
      </c>
      <c r="D338" t="s">
        <v>1447</v>
      </c>
    </row>
    <row r="339" spans="1:4" x14ac:dyDescent="0.25">
      <c r="A339">
        <v>485</v>
      </c>
      <c r="D339">
        <v>446</v>
      </c>
    </row>
    <row r="340" spans="1:4" x14ac:dyDescent="0.25">
      <c r="A340">
        <v>460</v>
      </c>
    </row>
    <row r="341" spans="1:4" x14ac:dyDescent="0.25">
      <c r="A341">
        <v>439</v>
      </c>
    </row>
    <row r="342" spans="1:4" x14ac:dyDescent="0.25">
      <c r="A342">
        <v>424</v>
      </c>
    </row>
    <row r="343" spans="1:4" x14ac:dyDescent="0.25">
      <c r="A343" s="98">
        <v>415</v>
      </c>
    </row>
    <row r="345" spans="1:4" x14ac:dyDescent="0.25">
      <c r="A345" t="s">
        <v>1418</v>
      </c>
    </row>
    <row r="346" spans="1:4" x14ac:dyDescent="0.25">
      <c r="A346">
        <v>548</v>
      </c>
    </row>
    <row r="347" spans="1:4" x14ac:dyDescent="0.25">
      <c r="A347">
        <v>531</v>
      </c>
    </row>
    <row r="348" spans="1:4" x14ac:dyDescent="0.25">
      <c r="A348">
        <v>525</v>
      </c>
    </row>
    <row r="349" spans="1:4" x14ac:dyDescent="0.25">
      <c r="A349">
        <v>488</v>
      </c>
    </row>
    <row r="350" spans="1:4" x14ac:dyDescent="0.25">
      <c r="A350">
        <v>479</v>
      </c>
    </row>
    <row r="351" spans="1:4" x14ac:dyDescent="0.25">
      <c r="A351">
        <v>472</v>
      </c>
    </row>
    <row r="352" spans="1:4" x14ac:dyDescent="0.25">
      <c r="A352">
        <v>471</v>
      </c>
    </row>
    <row r="353" spans="1:4" x14ac:dyDescent="0.25">
      <c r="A353">
        <v>432</v>
      </c>
    </row>
    <row r="354" spans="1:4" x14ac:dyDescent="0.25">
      <c r="A354">
        <v>391</v>
      </c>
    </row>
    <row r="356" spans="1:4" x14ac:dyDescent="0.25">
      <c r="A356" t="s">
        <v>1419</v>
      </c>
    </row>
    <row r="357" spans="1:4" x14ac:dyDescent="0.25">
      <c r="A357">
        <v>491</v>
      </c>
    </row>
    <row r="358" spans="1:4" x14ac:dyDescent="0.25">
      <c r="A358">
        <v>449</v>
      </c>
    </row>
    <row r="359" spans="1:4" x14ac:dyDescent="0.25">
      <c r="A359">
        <v>429</v>
      </c>
    </row>
    <row r="360" spans="1:4" x14ac:dyDescent="0.25">
      <c r="A360">
        <v>389</v>
      </c>
    </row>
    <row r="361" spans="1:4" x14ac:dyDescent="0.25">
      <c r="A361">
        <v>375</v>
      </c>
    </row>
    <row r="363" spans="1:4" x14ac:dyDescent="0.25">
      <c r="A363" t="s">
        <v>1434</v>
      </c>
      <c r="D363" t="s">
        <v>1447</v>
      </c>
    </row>
    <row r="364" spans="1:4" x14ac:dyDescent="0.25">
      <c r="A364">
        <v>502</v>
      </c>
      <c r="D364">
        <v>432</v>
      </c>
    </row>
    <row r="365" spans="1:4" x14ac:dyDescent="0.25">
      <c r="A365">
        <v>500</v>
      </c>
    </row>
    <row r="367" spans="1:4" x14ac:dyDescent="0.25">
      <c r="A367" s="93" t="s">
        <v>1451</v>
      </c>
      <c r="D367" t="s">
        <v>1447</v>
      </c>
    </row>
    <row r="368" spans="1:4" x14ac:dyDescent="0.25">
      <c r="D368">
        <v>389</v>
      </c>
    </row>
    <row r="369" spans="4:4" x14ac:dyDescent="0.25">
      <c r="D369">
        <v>375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938"/>
  <sheetViews>
    <sheetView workbookViewId="0">
      <selection activeCell="J122" sqref="J122"/>
    </sheetView>
  </sheetViews>
  <sheetFormatPr defaultRowHeight="15" x14ac:dyDescent="0.25"/>
  <cols>
    <col min="1" max="1" width="22.5703125" bestFit="1" customWidth="1"/>
  </cols>
  <sheetData>
    <row r="1" spans="1:1" x14ac:dyDescent="0.25">
      <c r="A1" s="16" t="s">
        <v>1410</v>
      </c>
    </row>
    <row r="3" spans="1:1" x14ac:dyDescent="0.25">
      <c r="A3" t="s">
        <v>1386</v>
      </c>
    </row>
    <row r="4" spans="1:1" x14ac:dyDescent="0.25">
      <c r="A4">
        <v>484</v>
      </c>
    </row>
    <row r="5" spans="1:1" x14ac:dyDescent="0.25">
      <c r="A5">
        <v>465</v>
      </c>
    </row>
    <row r="7" spans="1:1" x14ac:dyDescent="0.25">
      <c r="A7" t="s">
        <v>1387</v>
      </c>
    </row>
    <row r="8" spans="1:1" x14ac:dyDescent="0.25">
      <c r="A8">
        <v>548</v>
      </c>
    </row>
    <row r="9" spans="1:1" x14ac:dyDescent="0.25">
      <c r="A9">
        <v>543</v>
      </c>
    </row>
    <row r="10" spans="1:1" x14ac:dyDescent="0.25">
      <c r="A10">
        <v>521</v>
      </c>
    </row>
    <row r="11" spans="1:1" x14ac:dyDescent="0.25">
      <c r="A11">
        <v>516</v>
      </c>
    </row>
    <row r="12" spans="1:1" x14ac:dyDescent="0.25">
      <c r="A12">
        <v>514</v>
      </c>
    </row>
    <row r="13" spans="1:1" x14ac:dyDescent="0.25">
      <c r="A13">
        <v>512</v>
      </c>
    </row>
    <row r="14" spans="1:1" x14ac:dyDescent="0.25">
      <c r="A14">
        <v>504</v>
      </c>
    </row>
    <row r="15" spans="1:1" x14ac:dyDescent="0.25">
      <c r="A15">
        <v>495</v>
      </c>
    </row>
    <row r="16" spans="1:1" x14ac:dyDescent="0.25">
      <c r="A16">
        <v>470</v>
      </c>
    </row>
    <row r="17" spans="1:1" x14ac:dyDescent="0.25">
      <c r="A17">
        <v>466</v>
      </c>
    </row>
    <row r="18" spans="1:1" x14ac:dyDescent="0.25">
      <c r="A18">
        <v>457</v>
      </c>
    </row>
    <row r="19" spans="1:1" x14ac:dyDescent="0.25">
      <c r="A19">
        <v>454</v>
      </c>
    </row>
    <row r="20" spans="1:1" x14ac:dyDescent="0.25">
      <c r="A20">
        <v>425</v>
      </c>
    </row>
    <row r="21" spans="1:1" x14ac:dyDescent="0.25">
      <c r="A21">
        <v>383</v>
      </c>
    </row>
    <row r="23" spans="1:1" x14ac:dyDescent="0.25">
      <c r="A23" t="s">
        <v>1388</v>
      </c>
    </row>
    <row r="24" spans="1:1" x14ac:dyDescent="0.25">
      <c r="A24">
        <v>561</v>
      </c>
    </row>
    <row r="25" spans="1:1" x14ac:dyDescent="0.25">
      <c r="A25">
        <v>553</v>
      </c>
    </row>
    <row r="26" spans="1:1" x14ac:dyDescent="0.25">
      <c r="A26">
        <v>552</v>
      </c>
    </row>
    <row r="27" spans="1:1" x14ac:dyDescent="0.25">
      <c r="A27">
        <v>547</v>
      </c>
    </row>
    <row r="28" spans="1:1" x14ac:dyDescent="0.25">
      <c r="A28">
        <v>547</v>
      </c>
    </row>
    <row r="29" spans="1:1" x14ac:dyDescent="0.25">
      <c r="A29">
        <v>536</v>
      </c>
    </row>
    <row r="30" spans="1:1" x14ac:dyDescent="0.25">
      <c r="A30">
        <v>517</v>
      </c>
    </row>
    <row r="31" spans="1:1" x14ac:dyDescent="0.25">
      <c r="A31">
        <v>507</v>
      </c>
    </row>
    <row r="32" spans="1:1" x14ac:dyDescent="0.25">
      <c r="A32">
        <v>503</v>
      </c>
    </row>
    <row r="33" spans="1:1" x14ac:dyDescent="0.25">
      <c r="A33">
        <v>492</v>
      </c>
    </row>
    <row r="34" spans="1:1" x14ac:dyDescent="0.25">
      <c r="A34">
        <v>486</v>
      </c>
    </row>
    <row r="35" spans="1:1" x14ac:dyDescent="0.25">
      <c r="A35">
        <v>480</v>
      </c>
    </row>
    <row r="36" spans="1:1" x14ac:dyDescent="0.25">
      <c r="A36">
        <v>480</v>
      </c>
    </row>
    <row r="37" spans="1:1" x14ac:dyDescent="0.25">
      <c r="A37">
        <v>434</v>
      </c>
    </row>
    <row r="38" spans="1:1" x14ac:dyDescent="0.25">
      <c r="A38">
        <v>430</v>
      </c>
    </row>
    <row r="40" spans="1:1" x14ac:dyDescent="0.25">
      <c r="A40" t="s">
        <v>1389</v>
      </c>
    </row>
    <row r="41" spans="1:1" x14ac:dyDescent="0.25">
      <c r="A41">
        <v>548</v>
      </c>
    </row>
    <row r="42" spans="1:1" x14ac:dyDescent="0.25">
      <c r="A42">
        <v>546</v>
      </c>
    </row>
    <row r="43" spans="1:1" x14ac:dyDescent="0.25">
      <c r="A43">
        <v>530</v>
      </c>
    </row>
    <row r="44" spans="1:1" x14ac:dyDescent="0.25">
      <c r="A44">
        <v>523</v>
      </c>
    </row>
    <row r="45" spans="1:1" x14ac:dyDescent="0.25">
      <c r="A45">
        <v>522</v>
      </c>
    </row>
    <row r="46" spans="1:1" x14ac:dyDescent="0.25">
      <c r="A46">
        <v>518</v>
      </c>
    </row>
    <row r="47" spans="1:1" x14ac:dyDescent="0.25">
      <c r="A47">
        <v>510</v>
      </c>
    </row>
    <row r="48" spans="1:1" x14ac:dyDescent="0.25">
      <c r="A48">
        <v>496</v>
      </c>
    </row>
    <row r="49" spans="1:1" x14ac:dyDescent="0.25">
      <c r="A49">
        <v>494</v>
      </c>
    </row>
    <row r="50" spans="1:1" x14ac:dyDescent="0.25">
      <c r="A50">
        <v>481</v>
      </c>
    </row>
    <row r="51" spans="1:1" x14ac:dyDescent="0.25">
      <c r="A51">
        <v>481</v>
      </c>
    </row>
    <row r="52" spans="1:1" x14ac:dyDescent="0.25">
      <c r="A52">
        <v>480</v>
      </c>
    </row>
    <row r="53" spans="1:1" x14ac:dyDescent="0.25">
      <c r="A53">
        <v>472</v>
      </c>
    </row>
    <row r="54" spans="1:1" x14ac:dyDescent="0.25">
      <c r="A54">
        <v>470</v>
      </c>
    </row>
    <row r="55" spans="1:1" x14ac:dyDescent="0.25">
      <c r="A55">
        <v>459</v>
      </c>
    </row>
    <row r="56" spans="1:1" x14ac:dyDescent="0.25">
      <c r="A56">
        <v>424</v>
      </c>
    </row>
    <row r="58" spans="1:1" x14ac:dyDescent="0.25">
      <c r="A58" t="s">
        <v>1390</v>
      </c>
    </row>
    <row r="59" spans="1:1" x14ac:dyDescent="0.25">
      <c r="A59">
        <v>573</v>
      </c>
    </row>
    <row r="60" spans="1:1" x14ac:dyDescent="0.25">
      <c r="A60">
        <v>556</v>
      </c>
    </row>
    <row r="61" spans="1:1" x14ac:dyDescent="0.25">
      <c r="A61">
        <v>545</v>
      </c>
    </row>
    <row r="62" spans="1:1" x14ac:dyDescent="0.25">
      <c r="A62">
        <v>544</v>
      </c>
    </row>
    <row r="63" spans="1:1" x14ac:dyDescent="0.25">
      <c r="A63">
        <v>533</v>
      </c>
    </row>
    <row r="64" spans="1:1" x14ac:dyDescent="0.25">
      <c r="A64">
        <v>531</v>
      </c>
    </row>
    <row r="65" spans="1:1" x14ac:dyDescent="0.25">
      <c r="A65">
        <v>525</v>
      </c>
    </row>
    <row r="66" spans="1:1" x14ac:dyDescent="0.25">
      <c r="A66">
        <v>522</v>
      </c>
    </row>
    <row r="67" spans="1:1" x14ac:dyDescent="0.25">
      <c r="A67">
        <v>519</v>
      </c>
    </row>
    <row r="68" spans="1:1" x14ac:dyDescent="0.25">
      <c r="A68">
        <v>516</v>
      </c>
    </row>
    <row r="69" spans="1:1" x14ac:dyDescent="0.25">
      <c r="A69">
        <v>512</v>
      </c>
    </row>
    <row r="70" spans="1:1" x14ac:dyDescent="0.25">
      <c r="A70">
        <v>510</v>
      </c>
    </row>
    <row r="71" spans="1:1" x14ac:dyDescent="0.25">
      <c r="A71">
        <v>485</v>
      </c>
    </row>
    <row r="72" spans="1:1" x14ac:dyDescent="0.25">
      <c r="A72">
        <v>478</v>
      </c>
    </row>
    <row r="73" spans="1:1" x14ac:dyDescent="0.25">
      <c r="A73">
        <v>472</v>
      </c>
    </row>
    <row r="74" spans="1:1" x14ac:dyDescent="0.25">
      <c r="A74">
        <v>467</v>
      </c>
    </row>
    <row r="75" spans="1:1" x14ac:dyDescent="0.25">
      <c r="A75">
        <v>465</v>
      </c>
    </row>
    <row r="76" spans="1:1" x14ac:dyDescent="0.25">
      <c r="A76">
        <v>439</v>
      </c>
    </row>
    <row r="77" spans="1:1" x14ac:dyDescent="0.25">
      <c r="A77">
        <v>400</v>
      </c>
    </row>
    <row r="78" spans="1:1" x14ac:dyDescent="0.25">
      <c r="A78">
        <v>316</v>
      </c>
    </row>
    <row r="79" spans="1:1" x14ac:dyDescent="0.25">
      <c r="A79">
        <v>293</v>
      </c>
    </row>
    <row r="81" spans="1:1" x14ac:dyDescent="0.25">
      <c r="A81" t="s">
        <v>1391</v>
      </c>
    </row>
    <row r="82" spans="1:1" x14ac:dyDescent="0.25">
      <c r="A82">
        <v>480</v>
      </c>
    </row>
    <row r="83" spans="1:1" x14ac:dyDescent="0.25">
      <c r="A83">
        <v>474</v>
      </c>
    </row>
    <row r="85" spans="1:1" x14ac:dyDescent="0.25">
      <c r="A85" t="s">
        <v>1392</v>
      </c>
    </row>
    <row r="86" spans="1:1" x14ac:dyDescent="0.25">
      <c r="A86">
        <v>501</v>
      </c>
    </row>
    <row r="87" spans="1:1" x14ac:dyDescent="0.25">
      <c r="A87">
        <v>491</v>
      </c>
    </row>
    <row r="88" spans="1:1" x14ac:dyDescent="0.25">
      <c r="A88">
        <v>487</v>
      </c>
    </row>
    <row r="89" spans="1:1" x14ac:dyDescent="0.25">
      <c r="A89">
        <v>484</v>
      </c>
    </row>
    <row r="90" spans="1:1" x14ac:dyDescent="0.25">
      <c r="A90">
        <v>478</v>
      </c>
    </row>
    <row r="91" spans="1:1" x14ac:dyDescent="0.25">
      <c r="A91">
        <v>473</v>
      </c>
    </row>
    <row r="92" spans="1:1" x14ac:dyDescent="0.25">
      <c r="A92">
        <v>371</v>
      </c>
    </row>
    <row r="93" spans="1:1" x14ac:dyDescent="0.25">
      <c r="A93">
        <v>363</v>
      </c>
    </row>
    <row r="94" spans="1:1" x14ac:dyDescent="0.25">
      <c r="A94">
        <v>324</v>
      </c>
    </row>
    <row r="96" spans="1:1" x14ac:dyDescent="0.25">
      <c r="A96" t="s">
        <v>1393</v>
      </c>
    </row>
    <row r="97" spans="1:1" x14ac:dyDescent="0.25">
      <c r="A97">
        <v>527</v>
      </c>
    </row>
    <row r="98" spans="1:1" x14ac:dyDescent="0.25">
      <c r="A98">
        <v>523</v>
      </c>
    </row>
    <row r="99" spans="1:1" x14ac:dyDescent="0.25">
      <c r="A99">
        <v>497</v>
      </c>
    </row>
    <row r="100" spans="1:1" x14ac:dyDescent="0.25">
      <c r="A100">
        <v>494</v>
      </c>
    </row>
    <row r="101" spans="1:1" x14ac:dyDescent="0.25">
      <c r="A101">
        <v>475</v>
      </c>
    </row>
    <row r="102" spans="1:1" x14ac:dyDescent="0.25">
      <c r="A102">
        <v>470</v>
      </c>
    </row>
    <row r="103" spans="1:1" x14ac:dyDescent="0.25">
      <c r="A103">
        <v>462</v>
      </c>
    </row>
    <row r="104" spans="1:1" x14ac:dyDescent="0.25">
      <c r="A104">
        <v>459</v>
      </c>
    </row>
    <row r="105" spans="1:1" x14ac:dyDescent="0.25">
      <c r="A105">
        <v>428</v>
      </c>
    </row>
    <row r="106" spans="1:1" x14ac:dyDescent="0.25">
      <c r="A106">
        <v>418</v>
      </c>
    </row>
    <row r="107" spans="1:1" x14ac:dyDescent="0.25">
      <c r="A107">
        <v>400</v>
      </c>
    </row>
    <row r="108" spans="1:1" x14ac:dyDescent="0.25">
      <c r="A108">
        <v>384</v>
      </c>
    </row>
    <row r="109" spans="1:1" x14ac:dyDescent="0.25">
      <c r="A109">
        <v>341</v>
      </c>
    </row>
    <row r="110" spans="1:1" x14ac:dyDescent="0.25">
      <c r="A110">
        <v>300</v>
      </c>
    </row>
    <row r="111" spans="1:1" x14ac:dyDescent="0.25">
      <c r="A111">
        <v>223</v>
      </c>
    </row>
    <row r="113" spans="1:1" x14ac:dyDescent="0.25">
      <c r="A113" t="s">
        <v>1394</v>
      </c>
    </row>
    <row r="114" spans="1:1" x14ac:dyDescent="0.25">
      <c r="A114">
        <v>496</v>
      </c>
    </row>
    <row r="115" spans="1:1" x14ac:dyDescent="0.25">
      <c r="A115">
        <v>487</v>
      </c>
    </row>
    <row r="116" spans="1:1" x14ac:dyDescent="0.25">
      <c r="A116">
        <v>455</v>
      </c>
    </row>
    <row r="117" spans="1:1" x14ac:dyDescent="0.25">
      <c r="A117">
        <v>447</v>
      </c>
    </row>
    <row r="118" spans="1:1" x14ac:dyDescent="0.25">
      <c r="A118">
        <v>444</v>
      </c>
    </row>
    <row r="119" spans="1:1" x14ac:dyDescent="0.25">
      <c r="A119">
        <v>444</v>
      </c>
    </row>
    <row r="120" spans="1:1" x14ac:dyDescent="0.25">
      <c r="A120">
        <v>440</v>
      </c>
    </row>
    <row r="121" spans="1:1" x14ac:dyDescent="0.25">
      <c r="A121">
        <v>407</v>
      </c>
    </row>
    <row r="122" spans="1:1" x14ac:dyDescent="0.25">
      <c r="A122">
        <v>379</v>
      </c>
    </row>
    <row r="123" spans="1:1" x14ac:dyDescent="0.25">
      <c r="A123">
        <v>351</v>
      </c>
    </row>
    <row r="124" spans="1:1" x14ac:dyDescent="0.25">
      <c r="A124">
        <v>345</v>
      </c>
    </row>
    <row r="125" spans="1:1" x14ac:dyDescent="0.25">
      <c r="A125">
        <v>334</v>
      </c>
    </row>
    <row r="126" spans="1:1" x14ac:dyDescent="0.25">
      <c r="A126">
        <v>334</v>
      </c>
    </row>
    <row r="127" spans="1:1" x14ac:dyDescent="0.25">
      <c r="A127">
        <v>293</v>
      </c>
    </row>
    <row r="129" spans="1:1" x14ac:dyDescent="0.25">
      <c r="A129" t="s">
        <v>1395</v>
      </c>
    </row>
    <row r="130" spans="1:1" x14ac:dyDescent="0.25">
      <c r="A130">
        <v>490</v>
      </c>
    </row>
    <row r="131" spans="1:1" x14ac:dyDescent="0.25">
      <c r="A131">
        <v>485</v>
      </c>
    </row>
    <row r="132" spans="1:1" x14ac:dyDescent="0.25">
      <c r="A132">
        <v>476</v>
      </c>
    </row>
    <row r="133" spans="1:1" x14ac:dyDescent="0.25">
      <c r="A133">
        <v>460</v>
      </c>
    </row>
    <row r="134" spans="1:1" x14ac:dyDescent="0.25">
      <c r="A134">
        <v>449</v>
      </c>
    </row>
    <row r="135" spans="1:1" x14ac:dyDescent="0.25">
      <c r="A135">
        <v>424</v>
      </c>
    </row>
    <row r="136" spans="1:1" x14ac:dyDescent="0.25">
      <c r="A136">
        <v>372</v>
      </c>
    </row>
    <row r="137" spans="1:1" x14ac:dyDescent="0.25">
      <c r="A137">
        <v>333</v>
      </c>
    </row>
    <row r="138" spans="1:1" x14ac:dyDescent="0.25">
      <c r="A138">
        <v>330</v>
      </c>
    </row>
    <row r="139" spans="1:1" x14ac:dyDescent="0.25">
      <c r="A139">
        <v>307</v>
      </c>
    </row>
    <row r="140" spans="1:1" x14ac:dyDescent="0.25">
      <c r="A140">
        <v>266</v>
      </c>
    </row>
    <row r="141" spans="1:1" x14ac:dyDescent="0.25">
      <c r="A141">
        <v>255</v>
      </c>
    </row>
    <row r="142" spans="1:1" x14ac:dyDescent="0.25">
      <c r="A142">
        <v>253</v>
      </c>
    </row>
    <row r="143" spans="1:1" x14ac:dyDescent="0.25">
      <c r="A143">
        <v>218</v>
      </c>
    </row>
    <row r="145" spans="1:1" x14ac:dyDescent="0.25">
      <c r="A145" t="s">
        <v>1396</v>
      </c>
    </row>
    <row r="146" spans="1:1" x14ac:dyDescent="0.25">
      <c r="A146">
        <v>547</v>
      </c>
    </row>
    <row r="147" spans="1:1" x14ac:dyDescent="0.25">
      <c r="A147">
        <v>533</v>
      </c>
    </row>
    <row r="148" spans="1:1" x14ac:dyDescent="0.25">
      <c r="A148">
        <v>523</v>
      </c>
    </row>
    <row r="149" spans="1:1" x14ac:dyDescent="0.25">
      <c r="A149">
        <v>349</v>
      </c>
    </row>
    <row r="150" spans="1:1" x14ac:dyDescent="0.25">
      <c r="A150" t="s">
        <v>1397</v>
      </c>
    </row>
    <row r="151" spans="1:1" x14ac:dyDescent="0.25">
      <c r="A151">
        <v>572</v>
      </c>
    </row>
    <row r="152" spans="1:1" x14ac:dyDescent="0.25">
      <c r="A152">
        <v>570</v>
      </c>
    </row>
    <row r="153" spans="1:1" x14ac:dyDescent="0.25">
      <c r="A153">
        <v>547</v>
      </c>
    </row>
    <row r="154" spans="1:1" x14ac:dyDescent="0.25">
      <c r="A154">
        <v>544</v>
      </c>
    </row>
    <row r="156" spans="1:1" x14ac:dyDescent="0.25">
      <c r="A156" t="s">
        <v>1398</v>
      </c>
    </row>
    <row r="157" spans="1:1" x14ac:dyDescent="0.25">
      <c r="A157">
        <v>573</v>
      </c>
    </row>
    <row r="158" spans="1:1" x14ac:dyDescent="0.25">
      <c r="A158">
        <v>570</v>
      </c>
    </row>
    <row r="159" spans="1:1" x14ac:dyDescent="0.25">
      <c r="A159">
        <v>562</v>
      </c>
    </row>
    <row r="160" spans="1:1" x14ac:dyDescent="0.25">
      <c r="A160">
        <v>561</v>
      </c>
    </row>
    <row r="161" spans="1:1" x14ac:dyDescent="0.25">
      <c r="A161">
        <v>557</v>
      </c>
    </row>
    <row r="162" spans="1:1" x14ac:dyDescent="0.25">
      <c r="A162">
        <v>549</v>
      </c>
    </row>
    <row r="163" spans="1:1" x14ac:dyDescent="0.25">
      <c r="A163">
        <v>544</v>
      </c>
    </row>
    <row r="164" spans="1:1" x14ac:dyDescent="0.25">
      <c r="A164">
        <v>543</v>
      </c>
    </row>
    <row r="165" spans="1:1" x14ac:dyDescent="0.25">
      <c r="A165">
        <v>543</v>
      </c>
    </row>
    <row r="166" spans="1:1" x14ac:dyDescent="0.25">
      <c r="A166">
        <v>509</v>
      </c>
    </row>
    <row r="167" spans="1:1" x14ac:dyDescent="0.25">
      <c r="A167">
        <v>505</v>
      </c>
    </row>
    <row r="168" spans="1:1" x14ac:dyDescent="0.25">
      <c r="A168">
        <v>495</v>
      </c>
    </row>
    <row r="169" spans="1:1" x14ac:dyDescent="0.25">
      <c r="A169">
        <v>485</v>
      </c>
    </row>
    <row r="170" spans="1:1" x14ac:dyDescent="0.25">
      <c r="A170">
        <v>479</v>
      </c>
    </row>
    <row r="171" spans="1:1" x14ac:dyDescent="0.25">
      <c r="A171">
        <v>471</v>
      </c>
    </row>
    <row r="172" spans="1:1" x14ac:dyDescent="0.25">
      <c r="A172">
        <v>468</v>
      </c>
    </row>
    <row r="174" spans="1:1" x14ac:dyDescent="0.25">
      <c r="A174" t="s">
        <v>1399</v>
      </c>
    </row>
    <row r="175" spans="1:1" x14ac:dyDescent="0.25">
      <c r="A175">
        <v>580</v>
      </c>
    </row>
    <row r="176" spans="1:1" x14ac:dyDescent="0.25">
      <c r="A176">
        <v>567</v>
      </c>
    </row>
    <row r="177" spans="1:1" x14ac:dyDescent="0.25">
      <c r="A177">
        <v>551</v>
      </c>
    </row>
    <row r="178" spans="1:1" x14ac:dyDescent="0.25">
      <c r="A178">
        <v>451</v>
      </c>
    </row>
    <row r="180" spans="1:1" x14ac:dyDescent="0.25">
      <c r="A180" t="s">
        <v>1400</v>
      </c>
    </row>
    <row r="181" spans="1:1" x14ac:dyDescent="0.25">
      <c r="A181">
        <v>572</v>
      </c>
    </row>
    <row r="182" spans="1:1" x14ac:dyDescent="0.25">
      <c r="A182">
        <v>570</v>
      </c>
    </row>
    <row r="183" spans="1:1" x14ac:dyDescent="0.25">
      <c r="A183">
        <v>569</v>
      </c>
    </row>
    <row r="184" spans="1:1" x14ac:dyDescent="0.25">
      <c r="A184">
        <v>564</v>
      </c>
    </row>
    <row r="185" spans="1:1" x14ac:dyDescent="0.25">
      <c r="A185">
        <v>564</v>
      </c>
    </row>
    <row r="186" spans="1:1" x14ac:dyDescent="0.25">
      <c r="A186">
        <v>563</v>
      </c>
    </row>
    <row r="187" spans="1:1" x14ac:dyDescent="0.25">
      <c r="A187">
        <v>559</v>
      </c>
    </row>
    <row r="188" spans="1:1" x14ac:dyDescent="0.25">
      <c r="A188">
        <v>557</v>
      </c>
    </row>
    <row r="189" spans="1:1" x14ac:dyDescent="0.25">
      <c r="A189">
        <v>557</v>
      </c>
    </row>
    <row r="190" spans="1:1" x14ac:dyDescent="0.25">
      <c r="A190">
        <v>556</v>
      </c>
    </row>
    <row r="191" spans="1:1" x14ac:dyDescent="0.25">
      <c r="A191">
        <v>550</v>
      </c>
    </row>
    <row r="192" spans="1:1" x14ac:dyDescent="0.25">
      <c r="A192">
        <v>544</v>
      </c>
    </row>
    <row r="193" spans="1:1" x14ac:dyDescent="0.25">
      <c r="A193">
        <v>540</v>
      </c>
    </row>
    <row r="194" spans="1:1" x14ac:dyDescent="0.25">
      <c r="A194">
        <v>530</v>
      </c>
    </row>
    <row r="195" spans="1:1" x14ac:dyDescent="0.25">
      <c r="A195">
        <v>527</v>
      </c>
    </row>
    <row r="196" spans="1:1" x14ac:dyDescent="0.25">
      <c r="A196">
        <v>526</v>
      </c>
    </row>
    <row r="197" spans="1:1" x14ac:dyDescent="0.25">
      <c r="A197">
        <v>522</v>
      </c>
    </row>
    <row r="198" spans="1:1" x14ac:dyDescent="0.25">
      <c r="A198">
        <v>516</v>
      </c>
    </row>
    <row r="200" spans="1:1" x14ac:dyDescent="0.25">
      <c r="A200" t="s">
        <v>1401</v>
      </c>
    </row>
    <row r="201" spans="1:1" x14ac:dyDescent="0.25">
      <c r="A201">
        <v>340</v>
      </c>
    </row>
    <row r="203" spans="1:1" x14ac:dyDescent="0.25">
      <c r="A203" t="s">
        <v>1402</v>
      </c>
    </row>
    <row r="204" spans="1:1" x14ac:dyDescent="0.25">
      <c r="A204">
        <v>167</v>
      </c>
    </row>
    <row r="206" spans="1:1" x14ac:dyDescent="0.25">
      <c r="A206" t="s">
        <v>1403</v>
      </c>
    </row>
    <row r="207" spans="1:1" x14ac:dyDescent="0.25">
      <c r="A207">
        <v>468</v>
      </c>
    </row>
    <row r="208" spans="1:1" x14ac:dyDescent="0.25">
      <c r="A208">
        <v>460</v>
      </c>
    </row>
    <row r="209" spans="1:1" x14ac:dyDescent="0.25">
      <c r="A209">
        <v>379</v>
      </c>
    </row>
    <row r="211" spans="1:1" x14ac:dyDescent="0.25">
      <c r="A211" t="s">
        <v>1404</v>
      </c>
    </row>
    <row r="212" spans="1:1" x14ac:dyDescent="0.25">
      <c r="A212">
        <v>483</v>
      </c>
    </row>
    <row r="213" spans="1:1" x14ac:dyDescent="0.25">
      <c r="A213">
        <v>481</v>
      </c>
    </row>
    <row r="214" spans="1:1" x14ac:dyDescent="0.25">
      <c r="A214">
        <v>460</v>
      </c>
    </row>
    <row r="215" spans="1:1" x14ac:dyDescent="0.25">
      <c r="A215">
        <v>433</v>
      </c>
    </row>
    <row r="216" spans="1:1" x14ac:dyDescent="0.25">
      <c r="A216">
        <v>424</v>
      </c>
    </row>
    <row r="217" spans="1:1" x14ac:dyDescent="0.25">
      <c r="A217">
        <v>421</v>
      </c>
    </row>
    <row r="218" spans="1:1" x14ac:dyDescent="0.25">
      <c r="A218">
        <v>416</v>
      </c>
    </row>
    <row r="219" spans="1:1" x14ac:dyDescent="0.25">
      <c r="A219">
        <v>391</v>
      </c>
    </row>
    <row r="220" spans="1:1" x14ac:dyDescent="0.25">
      <c r="A220">
        <v>371</v>
      </c>
    </row>
    <row r="222" spans="1:1" x14ac:dyDescent="0.25">
      <c r="A222" t="s">
        <v>1405</v>
      </c>
    </row>
    <row r="223" spans="1:1" x14ac:dyDescent="0.25">
      <c r="A223">
        <v>439</v>
      </c>
    </row>
    <row r="224" spans="1:1" x14ac:dyDescent="0.25">
      <c r="A224">
        <v>434</v>
      </c>
    </row>
    <row r="225" spans="1:1" x14ac:dyDescent="0.25">
      <c r="A225">
        <v>390</v>
      </c>
    </row>
    <row r="226" spans="1:1" x14ac:dyDescent="0.25">
      <c r="A226">
        <v>388</v>
      </c>
    </row>
    <row r="228" spans="1:1" x14ac:dyDescent="0.25">
      <c r="A228" t="s">
        <v>1406</v>
      </c>
    </row>
    <row r="229" spans="1:1" x14ac:dyDescent="0.25">
      <c r="A229">
        <v>503</v>
      </c>
    </row>
    <row r="230" spans="1:1" x14ac:dyDescent="0.25">
      <c r="A230">
        <v>464</v>
      </c>
    </row>
    <row r="231" spans="1:1" x14ac:dyDescent="0.25">
      <c r="A231">
        <v>450</v>
      </c>
    </row>
    <row r="232" spans="1:1" x14ac:dyDescent="0.25">
      <c r="A232">
        <v>407</v>
      </c>
    </row>
    <row r="233" spans="1:1" x14ac:dyDescent="0.25">
      <c r="A233">
        <v>343</v>
      </c>
    </row>
    <row r="234" spans="1:1" x14ac:dyDescent="0.25">
      <c r="A234">
        <v>171</v>
      </c>
    </row>
    <row r="236" spans="1:1" x14ac:dyDescent="0.25">
      <c r="A236" t="s">
        <v>1407</v>
      </c>
    </row>
    <row r="237" spans="1:1" x14ac:dyDescent="0.25">
      <c r="A237">
        <v>399</v>
      </c>
    </row>
    <row r="748" spans="1:1" x14ac:dyDescent="0.25">
      <c r="A748" s="32"/>
    </row>
    <row r="749" spans="1:1" x14ac:dyDescent="0.25">
      <c r="A749" s="8"/>
    </row>
    <row r="750" spans="1:1" x14ac:dyDescent="0.25">
      <c r="A750" s="8"/>
    </row>
    <row r="751" spans="1:1" x14ac:dyDescent="0.25">
      <c r="A751" s="33"/>
    </row>
    <row r="752" spans="1:1" x14ac:dyDescent="0.25">
      <c r="A752" s="32"/>
    </row>
    <row r="753" spans="1:1" x14ac:dyDescent="0.25">
      <c r="A753" s="8"/>
    </row>
    <row r="754" spans="1:1" x14ac:dyDescent="0.25">
      <c r="A754" s="8"/>
    </row>
    <row r="755" spans="1:1" x14ac:dyDescent="0.25">
      <c r="A755" s="33"/>
    </row>
    <row r="756" spans="1:1" x14ac:dyDescent="0.25">
      <c r="A756" s="32"/>
    </row>
    <row r="757" spans="1:1" x14ac:dyDescent="0.25">
      <c r="A757" s="8"/>
    </row>
    <row r="758" spans="1:1" x14ac:dyDescent="0.25">
      <c r="A758" s="8"/>
    </row>
    <row r="759" spans="1:1" x14ac:dyDescent="0.25">
      <c r="A759" s="33"/>
    </row>
    <row r="760" spans="1:1" x14ac:dyDescent="0.25">
      <c r="A760" s="32"/>
    </row>
    <row r="761" spans="1:1" x14ac:dyDescent="0.25">
      <c r="A761" s="8"/>
    </row>
    <row r="762" spans="1:1" x14ac:dyDescent="0.25">
      <c r="A762" s="8"/>
    </row>
    <row r="763" spans="1:1" x14ac:dyDescent="0.25">
      <c r="A763" s="33"/>
    </row>
    <row r="764" spans="1:1" x14ac:dyDescent="0.25">
      <c r="A764" s="32"/>
    </row>
    <row r="765" spans="1:1" x14ac:dyDescent="0.25">
      <c r="A765" s="8"/>
    </row>
    <row r="766" spans="1:1" x14ac:dyDescent="0.25">
      <c r="A766" s="8"/>
    </row>
    <row r="767" spans="1:1" x14ac:dyDescent="0.25">
      <c r="A767" s="33"/>
    </row>
    <row r="768" spans="1:1" x14ac:dyDescent="0.25">
      <c r="A768" s="32"/>
    </row>
    <row r="769" spans="1:1" x14ac:dyDescent="0.25">
      <c r="A769" s="8"/>
    </row>
    <row r="770" spans="1:1" x14ac:dyDescent="0.25">
      <c r="A770" s="8"/>
    </row>
    <row r="771" spans="1:1" x14ac:dyDescent="0.25">
      <c r="A771" s="33"/>
    </row>
    <row r="772" spans="1:1" x14ac:dyDescent="0.25">
      <c r="A772" s="32"/>
    </row>
    <row r="773" spans="1:1" x14ac:dyDescent="0.25">
      <c r="A773" s="8"/>
    </row>
    <row r="774" spans="1:1" x14ac:dyDescent="0.25">
      <c r="A774" s="8"/>
    </row>
    <row r="775" spans="1:1" x14ac:dyDescent="0.25">
      <c r="A775" s="33"/>
    </row>
    <row r="776" spans="1:1" x14ac:dyDescent="0.25">
      <c r="A776" s="32"/>
    </row>
    <row r="777" spans="1:1" x14ac:dyDescent="0.25">
      <c r="A777" s="8"/>
    </row>
    <row r="778" spans="1:1" x14ac:dyDescent="0.25">
      <c r="A778" s="8"/>
    </row>
    <row r="779" spans="1:1" x14ac:dyDescent="0.25">
      <c r="A779" s="33"/>
    </row>
    <row r="780" spans="1:1" x14ac:dyDescent="0.25">
      <c r="A780" s="32"/>
    </row>
    <row r="781" spans="1:1" x14ac:dyDescent="0.25">
      <c r="A781" s="8"/>
    </row>
    <row r="782" spans="1:1" x14ac:dyDescent="0.25">
      <c r="A782" s="8"/>
    </row>
    <row r="783" spans="1:1" x14ac:dyDescent="0.25">
      <c r="A783" s="33"/>
    </row>
    <row r="784" spans="1:1" x14ac:dyDescent="0.25">
      <c r="A784" s="32"/>
    </row>
    <row r="785" spans="1:1" x14ac:dyDescent="0.25">
      <c r="A785" s="8"/>
    </row>
    <row r="786" spans="1:1" x14ac:dyDescent="0.25">
      <c r="A786" s="8"/>
    </row>
    <row r="787" spans="1:1" x14ac:dyDescent="0.25">
      <c r="A787" s="33"/>
    </row>
    <row r="788" spans="1:1" x14ac:dyDescent="0.25">
      <c r="A788" s="32"/>
    </row>
    <row r="789" spans="1:1" x14ac:dyDescent="0.25">
      <c r="A789" s="8"/>
    </row>
    <row r="790" spans="1:1" x14ac:dyDescent="0.25">
      <c r="A790" s="8"/>
    </row>
    <row r="791" spans="1:1" x14ac:dyDescent="0.25">
      <c r="A791" s="33"/>
    </row>
    <row r="792" spans="1:1" x14ac:dyDescent="0.25">
      <c r="A792" s="32"/>
    </row>
    <row r="793" spans="1:1" x14ac:dyDescent="0.25">
      <c r="A793" s="8"/>
    </row>
    <row r="794" spans="1:1" x14ac:dyDescent="0.25">
      <c r="A794" s="8"/>
    </row>
    <row r="795" spans="1:1" x14ac:dyDescent="0.25">
      <c r="A795" s="33"/>
    </row>
    <row r="796" spans="1:1" x14ac:dyDescent="0.25">
      <c r="A796" s="32"/>
    </row>
    <row r="797" spans="1:1" x14ac:dyDescent="0.25">
      <c r="A797" s="8"/>
    </row>
    <row r="798" spans="1:1" x14ac:dyDescent="0.25">
      <c r="A798" s="8"/>
    </row>
    <row r="799" spans="1:1" x14ac:dyDescent="0.25">
      <c r="A799" s="33"/>
    </row>
    <row r="800" spans="1:1" x14ac:dyDescent="0.25">
      <c r="A800" s="32"/>
    </row>
    <row r="801" spans="1:1" x14ac:dyDescent="0.25">
      <c r="A801" s="8"/>
    </row>
    <row r="802" spans="1:1" x14ac:dyDescent="0.25">
      <c r="A802" s="8"/>
    </row>
    <row r="803" spans="1:1" x14ac:dyDescent="0.25">
      <c r="A803" s="33"/>
    </row>
    <row r="804" spans="1:1" x14ac:dyDescent="0.25">
      <c r="A804" s="31"/>
    </row>
    <row r="805" spans="1:1" x14ac:dyDescent="0.25">
      <c r="A805" s="30"/>
    </row>
    <row r="806" spans="1:1" x14ac:dyDescent="0.25">
      <c r="A806" s="31"/>
    </row>
    <row r="807" spans="1:1" x14ac:dyDescent="0.25">
      <c r="A807" s="31"/>
    </row>
    <row r="808" spans="1:1" x14ac:dyDescent="0.25">
      <c r="A808" s="31"/>
    </row>
    <row r="809" spans="1:1" x14ac:dyDescent="0.25">
      <c r="A809" s="32"/>
    </row>
    <row r="810" spans="1:1" x14ac:dyDescent="0.25">
      <c r="A810" s="8"/>
    </row>
    <row r="811" spans="1:1" x14ac:dyDescent="0.25">
      <c r="A811" s="8"/>
    </row>
    <row r="812" spans="1:1" x14ac:dyDescent="0.25">
      <c r="A812" s="33"/>
    </row>
    <row r="813" spans="1:1" x14ac:dyDescent="0.25">
      <c r="A813" s="32"/>
    </row>
    <row r="814" spans="1:1" x14ac:dyDescent="0.25">
      <c r="A814" s="8"/>
    </row>
    <row r="815" spans="1:1" x14ac:dyDescent="0.25">
      <c r="A815" s="8"/>
    </row>
    <row r="816" spans="1:1" x14ac:dyDescent="0.25">
      <c r="A816" s="33"/>
    </row>
    <row r="817" spans="1:1" x14ac:dyDescent="0.25">
      <c r="A817" s="32"/>
    </row>
    <row r="818" spans="1:1" x14ac:dyDescent="0.25">
      <c r="A818" s="8"/>
    </row>
    <row r="819" spans="1:1" x14ac:dyDescent="0.25">
      <c r="A819" s="8"/>
    </row>
    <row r="820" spans="1:1" x14ac:dyDescent="0.25">
      <c r="A820" s="33"/>
    </row>
    <row r="821" spans="1:1" x14ac:dyDescent="0.25">
      <c r="A821" s="31"/>
    </row>
    <row r="822" spans="1:1" x14ac:dyDescent="0.25">
      <c r="A822" s="30"/>
    </row>
    <row r="823" spans="1:1" x14ac:dyDescent="0.25">
      <c r="A823" s="31"/>
    </row>
    <row r="824" spans="1:1" x14ac:dyDescent="0.25">
      <c r="A824" s="31"/>
    </row>
    <row r="825" spans="1:1" x14ac:dyDescent="0.25">
      <c r="A825" s="31"/>
    </row>
    <row r="826" spans="1:1" x14ac:dyDescent="0.25">
      <c r="A826" s="32"/>
    </row>
    <row r="827" spans="1:1" x14ac:dyDescent="0.25">
      <c r="A827" s="8"/>
    </row>
    <row r="828" spans="1:1" x14ac:dyDescent="0.25">
      <c r="A828" s="8"/>
    </row>
    <row r="829" spans="1:1" x14ac:dyDescent="0.25">
      <c r="A829" s="33"/>
    </row>
    <row r="830" spans="1:1" x14ac:dyDescent="0.25">
      <c r="A830" s="31"/>
    </row>
    <row r="831" spans="1:1" x14ac:dyDescent="0.25">
      <c r="A831" s="30"/>
    </row>
    <row r="832" spans="1:1" x14ac:dyDescent="0.25">
      <c r="A832" s="31"/>
    </row>
    <row r="833" spans="1:1" x14ac:dyDescent="0.25">
      <c r="A833" s="31"/>
    </row>
    <row r="834" spans="1:1" x14ac:dyDescent="0.25">
      <c r="A834" s="31"/>
    </row>
    <row r="835" spans="1:1" x14ac:dyDescent="0.25">
      <c r="A835" s="32"/>
    </row>
    <row r="836" spans="1:1" x14ac:dyDescent="0.25">
      <c r="A836" s="8"/>
    </row>
    <row r="837" spans="1:1" x14ac:dyDescent="0.25">
      <c r="A837" s="8"/>
    </row>
    <row r="838" spans="1:1" x14ac:dyDescent="0.25">
      <c r="A838" s="33"/>
    </row>
    <row r="839" spans="1:1" x14ac:dyDescent="0.25">
      <c r="A839" s="31"/>
    </row>
    <row r="840" spans="1:1" x14ac:dyDescent="0.25">
      <c r="A840" s="30"/>
    </row>
    <row r="841" spans="1:1" x14ac:dyDescent="0.25">
      <c r="A841" s="31"/>
    </row>
    <row r="842" spans="1:1" x14ac:dyDescent="0.25">
      <c r="A842" s="31"/>
    </row>
    <row r="843" spans="1:1" x14ac:dyDescent="0.25">
      <c r="A843" s="31"/>
    </row>
    <row r="844" spans="1:1" x14ac:dyDescent="0.25">
      <c r="A844" s="32"/>
    </row>
    <row r="845" spans="1:1" x14ac:dyDescent="0.25">
      <c r="A845" s="8"/>
    </row>
    <row r="846" spans="1:1" x14ac:dyDescent="0.25">
      <c r="A846" s="8"/>
    </row>
    <row r="847" spans="1:1" x14ac:dyDescent="0.25">
      <c r="A847" s="33"/>
    </row>
    <row r="848" spans="1:1" x14ac:dyDescent="0.25">
      <c r="A848" s="32"/>
    </row>
    <row r="849" spans="1:1" x14ac:dyDescent="0.25">
      <c r="A849" s="8"/>
    </row>
    <row r="850" spans="1:1" x14ac:dyDescent="0.25">
      <c r="A850" s="8"/>
    </row>
    <row r="851" spans="1:1" x14ac:dyDescent="0.25">
      <c r="A851" s="33"/>
    </row>
    <row r="852" spans="1:1" x14ac:dyDescent="0.25">
      <c r="A852" s="32"/>
    </row>
    <row r="853" spans="1:1" x14ac:dyDescent="0.25">
      <c r="A853" s="8"/>
    </row>
    <row r="854" spans="1:1" x14ac:dyDescent="0.25">
      <c r="A854" s="8"/>
    </row>
    <row r="855" spans="1:1" x14ac:dyDescent="0.25">
      <c r="A855" s="33"/>
    </row>
    <row r="856" spans="1:1" x14ac:dyDescent="0.25">
      <c r="A856" s="32"/>
    </row>
    <row r="857" spans="1:1" x14ac:dyDescent="0.25">
      <c r="A857" s="8"/>
    </row>
    <row r="858" spans="1:1" x14ac:dyDescent="0.25">
      <c r="A858" s="8"/>
    </row>
    <row r="859" spans="1:1" x14ac:dyDescent="0.25">
      <c r="A859" s="33"/>
    </row>
    <row r="860" spans="1:1" x14ac:dyDescent="0.25">
      <c r="A860" s="32"/>
    </row>
    <row r="861" spans="1:1" x14ac:dyDescent="0.25">
      <c r="A861" s="8"/>
    </row>
    <row r="862" spans="1:1" x14ac:dyDescent="0.25">
      <c r="A862" s="8"/>
    </row>
    <row r="863" spans="1:1" x14ac:dyDescent="0.25">
      <c r="A863" s="33"/>
    </row>
    <row r="864" spans="1:1" x14ac:dyDescent="0.25">
      <c r="A864" s="32"/>
    </row>
    <row r="865" spans="1:1" x14ac:dyDescent="0.25">
      <c r="A865" s="8"/>
    </row>
    <row r="866" spans="1:1" x14ac:dyDescent="0.25">
      <c r="A866" s="8"/>
    </row>
    <row r="867" spans="1:1" x14ac:dyDescent="0.25">
      <c r="A867" s="33"/>
    </row>
    <row r="868" spans="1:1" x14ac:dyDescent="0.25">
      <c r="A868" s="32"/>
    </row>
    <row r="869" spans="1:1" x14ac:dyDescent="0.25">
      <c r="A869" s="8"/>
    </row>
    <row r="870" spans="1:1" x14ac:dyDescent="0.25">
      <c r="A870" s="8"/>
    </row>
    <row r="871" spans="1:1" x14ac:dyDescent="0.25">
      <c r="A871" s="33"/>
    </row>
    <row r="872" spans="1:1" x14ac:dyDescent="0.25">
      <c r="A872" s="32"/>
    </row>
    <row r="873" spans="1:1" x14ac:dyDescent="0.25">
      <c r="A873" s="8"/>
    </row>
    <row r="874" spans="1:1" x14ac:dyDescent="0.25">
      <c r="A874" s="8"/>
    </row>
    <row r="875" spans="1:1" x14ac:dyDescent="0.25">
      <c r="A875" s="33"/>
    </row>
    <row r="876" spans="1:1" x14ac:dyDescent="0.25">
      <c r="A876" s="32"/>
    </row>
    <row r="877" spans="1:1" x14ac:dyDescent="0.25">
      <c r="A877" s="8"/>
    </row>
    <row r="878" spans="1:1" x14ac:dyDescent="0.25">
      <c r="A878" s="8"/>
    </row>
    <row r="879" spans="1:1" x14ac:dyDescent="0.25">
      <c r="A879" s="33"/>
    </row>
    <row r="880" spans="1:1" x14ac:dyDescent="0.25">
      <c r="A880" s="31"/>
    </row>
    <row r="881" spans="1:1" x14ac:dyDescent="0.25">
      <c r="A881" s="30"/>
    </row>
    <row r="882" spans="1:1" x14ac:dyDescent="0.25">
      <c r="A882" s="31"/>
    </row>
    <row r="883" spans="1:1" x14ac:dyDescent="0.25">
      <c r="A883" s="31"/>
    </row>
    <row r="884" spans="1:1" x14ac:dyDescent="0.25">
      <c r="A884" s="31"/>
    </row>
    <row r="885" spans="1:1" x14ac:dyDescent="0.25">
      <c r="A885" s="32"/>
    </row>
    <row r="886" spans="1:1" x14ac:dyDescent="0.25">
      <c r="A886" s="8"/>
    </row>
    <row r="887" spans="1:1" x14ac:dyDescent="0.25">
      <c r="A887" s="8"/>
    </row>
    <row r="888" spans="1:1" x14ac:dyDescent="0.25">
      <c r="A888" s="33"/>
    </row>
    <row r="889" spans="1:1" x14ac:dyDescent="0.25">
      <c r="A889" s="32"/>
    </row>
    <row r="890" spans="1:1" x14ac:dyDescent="0.25">
      <c r="A890" s="8"/>
    </row>
    <row r="891" spans="1:1" x14ac:dyDescent="0.25">
      <c r="A891" s="8"/>
    </row>
    <row r="892" spans="1:1" x14ac:dyDescent="0.25">
      <c r="A892" s="33"/>
    </row>
    <row r="893" spans="1:1" x14ac:dyDescent="0.25">
      <c r="A893" s="32"/>
    </row>
    <row r="894" spans="1:1" x14ac:dyDescent="0.25">
      <c r="A894" s="8"/>
    </row>
    <row r="895" spans="1:1" x14ac:dyDescent="0.25">
      <c r="A895" s="8"/>
    </row>
    <row r="896" spans="1:1" x14ac:dyDescent="0.25">
      <c r="A896" s="33"/>
    </row>
    <row r="897" spans="1:1" x14ac:dyDescent="0.25">
      <c r="A897" s="32"/>
    </row>
    <row r="898" spans="1:1" x14ac:dyDescent="0.25">
      <c r="A898" s="8"/>
    </row>
    <row r="899" spans="1:1" x14ac:dyDescent="0.25">
      <c r="A899" s="8"/>
    </row>
    <row r="900" spans="1:1" x14ac:dyDescent="0.25">
      <c r="A900" s="33"/>
    </row>
    <row r="901" spans="1:1" x14ac:dyDescent="0.25">
      <c r="A901" s="31"/>
    </row>
    <row r="902" spans="1:1" x14ac:dyDescent="0.25">
      <c r="A902" s="30"/>
    </row>
    <row r="903" spans="1:1" x14ac:dyDescent="0.25">
      <c r="A903" s="31"/>
    </row>
    <row r="904" spans="1:1" x14ac:dyDescent="0.25">
      <c r="A904" s="31"/>
    </row>
    <row r="905" spans="1:1" x14ac:dyDescent="0.25">
      <c r="A905" s="31"/>
    </row>
    <row r="906" spans="1:1" x14ac:dyDescent="0.25">
      <c r="A906" s="32"/>
    </row>
    <row r="907" spans="1:1" x14ac:dyDescent="0.25">
      <c r="A907" s="8"/>
    </row>
    <row r="908" spans="1:1" x14ac:dyDescent="0.25">
      <c r="A908" s="8"/>
    </row>
    <row r="909" spans="1:1" x14ac:dyDescent="0.25">
      <c r="A909" s="33"/>
    </row>
    <row r="910" spans="1:1" x14ac:dyDescent="0.25">
      <c r="A910" s="32"/>
    </row>
    <row r="911" spans="1:1" x14ac:dyDescent="0.25">
      <c r="A911" s="8"/>
    </row>
    <row r="912" spans="1:1" x14ac:dyDescent="0.25">
      <c r="A912" s="8"/>
    </row>
    <row r="913" spans="1:1" x14ac:dyDescent="0.25">
      <c r="A913" s="33"/>
    </row>
    <row r="914" spans="1:1" x14ac:dyDescent="0.25">
      <c r="A914" s="32"/>
    </row>
    <row r="915" spans="1:1" x14ac:dyDescent="0.25">
      <c r="A915" s="8"/>
    </row>
    <row r="916" spans="1:1" x14ac:dyDescent="0.25">
      <c r="A916" s="8"/>
    </row>
    <row r="917" spans="1:1" x14ac:dyDescent="0.25">
      <c r="A917" s="33"/>
    </row>
    <row r="918" spans="1:1" x14ac:dyDescent="0.25">
      <c r="A918" s="32"/>
    </row>
    <row r="919" spans="1:1" x14ac:dyDescent="0.25">
      <c r="A919" s="8"/>
    </row>
    <row r="920" spans="1:1" x14ac:dyDescent="0.25">
      <c r="A920" s="8"/>
    </row>
    <row r="921" spans="1:1" x14ac:dyDescent="0.25">
      <c r="A921" s="33"/>
    </row>
    <row r="922" spans="1:1" x14ac:dyDescent="0.25">
      <c r="A922" s="32"/>
    </row>
    <row r="923" spans="1:1" x14ac:dyDescent="0.25">
      <c r="A923" s="8"/>
    </row>
    <row r="924" spans="1:1" x14ac:dyDescent="0.25">
      <c r="A924" s="8"/>
    </row>
    <row r="925" spans="1:1" x14ac:dyDescent="0.25">
      <c r="A925" s="33"/>
    </row>
    <row r="926" spans="1:1" x14ac:dyDescent="0.25">
      <c r="A926" s="32"/>
    </row>
    <row r="927" spans="1:1" x14ac:dyDescent="0.25">
      <c r="A927" s="8"/>
    </row>
    <row r="928" spans="1:1" x14ac:dyDescent="0.25">
      <c r="A928" s="8"/>
    </row>
    <row r="929" spans="1:1" x14ac:dyDescent="0.25">
      <c r="A929" s="33"/>
    </row>
    <row r="930" spans="1:1" x14ac:dyDescent="0.25">
      <c r="A930" s="31"/>
    </row>
    <row r="931" spans="1:1" x14ac:dyDescent="0.25">
      <c r="A931" s="30"/>
    </row>
    <row r="932" spans="1:1" x14ac:dyDescent="0.25">
      <c r="A932" s="31"/>
    </row>
    <row r="933" spans="1:1" x14ac:dyDescent="0.25">
      <c r="A933" s="31"/>
    </row>
    <row r="934" spans="1:1" x14ac:dyDescent="0.25">
      <c r="A934" s="31"/>
    </row>
    <row r="935" spans="1:1" x14ac:dyDescent="0.25">
      <c r="A935" s="32"/>
    </row>
    <row r="936" spans="1:1" x14ac:dyDescent="0.25">
      <c r="A936" s="8"/>
    </row>
    <row r="937" spans="1:1" x14ac:dyDescent="0.25">
      <c r="A937" s="8"/>
    </row>
    <row r="938" spans="1:1" x14ac:dyDescent="0.25">
      <c r="A938" s="33"/>
    </row>
  </sheetData>
  <sortState xmlns:xlrd2="http://schemas.microsoft.com/office/spreadsheetml/2017/richdata2" ref="A24:A38">
    <sortCondition descending="1" ref="A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0"/>
  <sheetViews>
    <sheetView workbookViewId="0">
      <selection activeCell="F23" sqref="F23"/>
    </sheetView>
  </sheetViews>
  <sheetFormatPr defaultRowHeight="15" x14ac:dyDescent="0.25"/>
  <cols>
    <col min="1" max="1" width="10.28515625" customWidth="1"/>
    <col min="2" max="2" width="24.5703125" customWidth="1"/>
    <col min="3" max="3" width="12.5703125" customWidth="1"/>
    <col min="4" max="4" width="12" bestFit="1" customWidth="1"/>
  </cols>
  <sheetData>
    <row r="1" spans="1:5" ht="27" x14ac:dyDescent="0.5">
      <c r="A1" s="28" t="s">
        <v>1384</v>
      </c>
    </row>
    <row r="2" spans="1:5" x14ac:dyDescent="0.25">
      <c r="A2" s="16" t="s">
        <v>1380</v>
      </c>
      <c r="B2" s="34">
        <f>Resultatlista!C2</f>
        <v>0</v>
      </c>
    </row>
    <row r="3" spans="1:5" x14ac:dyDescent="0.25">
      <c r="A3" s="16" t="s">
        <v>1381</v>
      </c>
      <c r="B3" s="37">
        <f>Resultatlista!C3</f>
        <v>0</v>
      </c>
      <c r="C3" s="35" t="s">
        <v>1408</v>
      </c>
      <c r="D3" s="36">
        <f>Resultatlista!E3</f>
        <v>60</v>
      </c>
    </row>
    <row r="5" spans="1:5" x14ac:dyDescent="0.25">
      <c r="A5" s="23" t="s">
        <v>0</v>
      </c>
      <c r="B5" s="23" t="s">
        <v>1382</v>
      </c>
      <c r="C5" s="23" t="s">
        <v>313</v>
      </c>
      <c r="D5" s="23" t="s">
        <v>1576</v>
      </c>
      <c r="E5" s="23" t="s">
        <v>1383</v>
      </c>
    </row>
    <row r="6" spans="1:5" x14ac:dyDescent="0.25">
      <c r="D6" s="3"/>
    </row>
    <row r="7" spans="1:5" x14ac:dyDescent="0.25">
      <c r="D7" s="3"/>
    </row>
    <row r="8" spans="1:5" x14ac:dyDescent="0.25">
      <c r="D8" s="3"/>
    </row>
    <row r="9" spans="1:5" x14ac:dyDescent="0.25">
      <c r="D9" s="3"/>
    </row>
    <row r="10" spans="1:5" x14ac:dyDescent="0.25">
      <c r="D10" s="3"/>
    </row>
    <row r="11" spans="1:5" x14ac:dyDescent="0.25">
      <c r="D11" s="3"/>
    </row>
    <row r="12" spans="1:5" x14ac:dyDescent="0.25">
      <c r="D12" s="3"/>
    </row>
    <row r="13" spans="1:5" x14ac:dyDescent="0.25">
      <c r="D13" s="3"/>
    </row>
    <row r="14" spans="1:5" x14ac:dyDescent="0.25">
      <c r="D14" s="3"/>
    </row>
    <row r="15" spans="1:5" x14ac:dyDescent="0.25">
      <c r="D15" s="3"/>
    </row>
    <row r="16" spans="1:5" x14ac:dyDescent="0.25">
      <c r="D16" s="3"/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  <row r="22" spans="4:4" x14ac:dyDescent="0.25">
      <c r="D22" s="3"/>
    </row>
    <row r="23" spans="4:4" x14ac:dyDescent="0.25">
      <c r="D23" s="3"/>
    </row>
    <row r="24" spans="4:4" x14ac:dyDescent="0.25">
      <c r="D24" s="3"/>
    </row>
    <row r="25" spans="4:4" x14ac:dyDescent="0.25">
      <c r="D25" s="3"/>
    </row>
    <row r="26" spans="4:4" x14ac:dyDescent="0.25">
      <c r="D26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  <row r="31" spans="4:4" x14ac:dyDescent="0.25">
      <c r="D31" s="3"/>
    </row>
    <row r="32" spans="4:4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  <row r="40" spans="4:4" x14ac:dyDescent="0.25">
      <c r="D40" s="3"/>
    </row>
    <row r="41" spans="4:4" x14ac:dyDescent="0.25">
      <c r="D41" s="3"/>
    </row>
    <row r="42" spans="4:4" x14ac:dyDescent="0.25">
      <c r="D42" s="3"/>
    </row>
    <row r="43" spans="4:4" x14ac:dyDescent="0.25">
      <c r="D43" s="3"/>
    </row>
    <row r="44" spans="4:4" x14ac:dyDescent="0.25">
      <c r="D44" s="3"/>
    </row>
    <row r="45" spans="4:4" x14ac:dyDescent="0.25">
      <c r="D45" s="3"/>
    </row>
    <row r="46" spans="4:4" x14ac:dyDescent="0.25">
      <c r="D46" s="3"/>
    </row>
    <row r="47" spans="4:4" x14ac:dyDescent="0.25">
      <c r="D47" s="3"/>
    </row>
    <row r="48" spans="4:4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410"/>
  <sheetViews>
    <sheetView topLeftCell="A183" workbookViewId="0">
      <selection activeCell="J122" sqref="J122"/>
    </sheetView>
  </sheetViews>
  <sheetFormatPr defaultRowHeight="15" x14ac:dyDescent="0.25"/>
  <cols>
    <col min="1" max="1" width="5" bestFit="1" customWidth="1"/>
    <col min="2" max="2" width="22.28515625" bestFit="1" customWidth="1"/>
    <col min="3" max="3" width="32.5703125" bestFit="1" customWidth="1"/>
    <col min="4" max="4" width="2.140625" bestFit="1" customWidth="1"/>
    <col min="5" max="5" width="4" bestFit="1" customWidth="1"/>
    <col min="6" max="6" width="12.42578125" bestFit="1" customWidth="1"/>
    <col min="7" max="7" width="4" bestFit="1" customWidth="1"/>
    <col min="8" max="9" width="3" bestFit="1" customWidth="1"/>
    <col min="10" max="10" width="4.5703125" bestFit="1" customWidth="1"/>
    <col min="11" max="11" width="12.42578125" bestFit="1" customWidth="1"/>
    <col min="12" max="15" width="9.28515625" bestFit="1" customWidth="1"/>
  </cols>
  <sheetData>
    <row r="2" spans="1:15" x14ac:dyDescent="0.25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6"/>
      <c r="K3" s="4"/>
      <c r="L3" s="4" t="s">
        <v>1447</v>
      </c>
      <c r="M3" s="4" t="s">
        <v>1448</v>
      </c>
      <c r="N3" s="4" t="s">
        <v>1449</v>
      </c>
      <c r="O3" s="4"/>
    </row>
    <row r="4" spans="1:15" x14ac:dyDescent="0.25">
      <c r="A4" s="7">
        <v>1</v>
      </c>
      <c r="B4" s="8" t="s">
        <v>856</v>
      </c>
      <c r="C4" s="7" t="s">
        <v>4</v>
      </c>
      <c r="D4" s="7" t="s">
        <v>5</v>
      </c>
      <c r="E4" s="7" t="s">
        <v>6</v>
      </c>
      <c r="F4" s="7" t="s">
        <v>7</v>
      </c>
      <c r="G4" s="7">
        <v>516</v>
      </c>
      <c r="H4" s="7">
        <v>13</v>
      </c>
      <c r="I4" s="7">
        <v>20</v>
      </c>
      <c r="J4" s="7">
        <v>8.6</v>
      </c>
      <c r="K4" s="4"/>
      <c r="L4" s="4"/>
      <c r="M4" s="4"/>
      <c r="N4" s="4"/>
      <c r="O4" s="4"/>
    </row>
    <row r="5" spans="1:15" x14ac:dyDescent="0.25">
      <c r="A5" s="7">
        <v>2</v>
      </c>
      <c r="B5" s="8" t="s">
        <v>857</v>
      </c>
      <c r="C5" s="7" t="s">
        <v>318</v>
      </c>
      <c r="D5" s="7" t="s">
        <v>5</v>
      </c>
      <c r="E5" s="7" t="s">
        <v>6</v>
      </c>
      <c r="F5" s="7" t="s">
        <v>7</v>
      </c>
      <c r="G5" s="7">
        <v>502</v>
      </c>
      <c r="H5" s="7">
        <v>11</v>
      </c>
      <c r="I5" s="7">
        <v>20</v>
      </c>
      <c r="J5" s="7">
        <v>8.3699999999999992</v>
      </c>
      <c r="K5" s="4"/>
      <c r="L5" s="4"/>
      <c r="M5" s="4"/>
      <c r="N5" s="4"/>
      <c r="O5" s="4"/>
    </row>
    <row r="6" spans="1:15" x14ac:dyDescent="0.25">
      <c r="A6" s="7">
        <v>3</v>
      </c>
      <c r="B6" s="8" t="s">
        <v>858</v>
      </c>
      <c r="C6" s="7" t="s">
        <v>42</v>
      </c>
      <c r="D6" s="7" t="s">
        <v>5</v>
      </c>
      <c r="E6" s="7" t="s">
        <v>6</v>
      </c>
      <c r="F6" s="7" t="s">
        <v>7</v>
      </c>
      <c r="G6" s="7">
        <v>487</v>
      </c>
      <c r="H6" s="7">
        <v>5</v>
      </c>
      <c r="I6" s="7">
        <v>22</v>
      </c>
      <c r="J6" s="7">
        <v>8.1199999999999992</v>
      </c>
      <c r="K6" s="4"/>
      <c r="L6" s="4"/>
      <c r="M6" s="4"/>
      <c r="N6" s="4"/>
      <c r="O6" s="4"/>
    </row>
    <row r="7" spans="1:15" x14ac:dyDescent="0.25">
      <c r="A7" s="7">
        <v>4</v>
      </c>
      <c r="B7" s="8" t="s">
        <v>859</v>
      </c>
      <c r="C7" s="7" t="s">
        <v>28</v>
      </c>
      <c r="D7" s="7" t="s">
        <v>5</v>
      </c>
      <c r="E7" s="7" t="s">
        <v>6</v>
      </c>
      <c r="F7" s="7" t="s">
        <v>7</v>
      </c>
      <c r="G7" s="7">
        <v>485</v>
      </c>
      <c r="H7" s="7">
        <v>9</v>
      </c>
      <c r="I7" s="7">
        <v>15</v>
      </c>
      <c r="J7" s="7">
        <v>8.08</v>
      </c>
      <c r="K7" s="4"/>
      <c r="L7" s="4"/>
      <c r="M7" s="4"/>
      <c r="N7" s="4"/>
      <c r="O7" s="4"/>
    </row>
    <row r="8" spans="1:15" x14ac:dyDescent="0.25">
      <c r="A8" s="7">
        <v>5</v>
      </c>
      <c r="B8" s="8" t="s">
        <v>860</v>
      </c>
      <c r="C8" s="7" t="s">
        <v>16</v>
      </c>
      <c r="D8" s="7" t="s">
        <v>5</v>
      </c>
      <c r="E8" s="7" t="s">
        <v>6</v>
      </c>
      <c r="F8" s="7" t="s">
        <v>7</v>
      </c>
      <c r="G8" s="7">
        <v>478</v>
      </c>
      <c r="H8" s="7">
        <v>7</v>
      </c>
      <c r="I8" s="7">
        <v>14</v>
      </c>
      <c r="J8" s="7">
        <v>7.97</v>
      </c>
      <c r="K8" s="4"/>
      <c r="L8" s="4"/>
      <c r="M8" s="4"/>
      <c r="N8" s="4"/>
      <c r="O8" s="4"/>
    </row>
    <row r="9" spans="1:15" x14ac:dyDescent="0.25">
      <c r="A9" s="7">
        <v>6</v>
      </c>
      <c r="B9" s="8" t="s">
        <v>861</v>
      </c>
      <c r="C9" s="7" t="s">
        <v>37</v>
      </c>
      <c r="D9" s="7" t="s">
        <v>5</v>
      </c>
      <c r="E9" s="7" t="s">
        <v>6</v>
      </c>
      <c r="F9" s="7" t="s">
        <v>7</v>
      </c>
      <c r="G9" s="7">
        <v>474</v>
      </c>
      <c r="H9" s="7">
        <v>6</v>
      </c>
      <c r="I9" s="7">
        <v>17</v>
      </c>
      <c r="J9" s="7">
        <v>7.9</v>
      </c>
      <c r="K9" s="4"/>
      <c r="L9" s="4"/>
      <c r="M9" s="4"/>
      <c r="N9" s="4"/>
      <c r="O9" s="4"/>
    </row>
    <row r="10" spans="1:15" x14ac:dyDescent="0.25">
      <c r="A10" s="7">
        <v>7</v>
      </c>
      <c r="B10" s="8" t="s">
        <v>862</v>
      </c>
      <c r="C10" s="7" t="s">
        <v>10</v>
      </c>
      <c r="D10" s="7" t="s">
        <v>5</v>
      </c>
      <c r="E10" s="7" t="s">
        <v>6</v>
      </c>
      <c r="F10" s="7" t="s">
        <v>7</v>
      </c>
      <c r="G10" s="7">
        <v>447</v>
      </c>
      <c r="H10" s="7">
        <v>5</v>
      </c>
      <c r="I10" s="7">
        <v>12</v>
      </c>
      <c r="J10" s="7">
        <v>7.45</v>
      </c>
      <c r="K10" s="4"/>
      <c r="L10" s="4"/>
      <c r="M10" s="4"/>
      <c r="N10" s="4"/>
      <c r="O10" s="4"/>
    </row>
    <row r="11" spans="1:15" x14ac:dyDescent="0.25">
      <c r="A11" s="7">
        <v>8</v>
      </c>
      <c r="B11" s="8" t="s">
        <v>863</v>
      </c>
      <c r="C11" s="7" t="s">
        <v>8</v>
      </c>
      <c r="D11" s="7" t="s">
        <v>5</v>
      </c>
      <c r="E11" s="7" t="s">
        <v>6</v>
      </c>
      <c r="F11" s="7" t="s">
        <v>7</v>
      </c>
      <c r="G11" s="7">
        <v>438</v>
      </c>
      <c r="H11" s="7">
        <v>5</v>
      </c>
      <c r="I11" s="7">
        <v>7</v>
      </c>
      <c r="J11" s="7">
        <v>7.3</v>
      </c>
      <c r="K11" s="4"/>
      <c r="L11" s="4"/>
      <c r="M11" s="4"/>
      <c r="N11" s="4"/>
      <c r="O11" s="4"/>
    </row>
    <row r="12" spans="1:15" x14ac:dyDescent="0.25">
      <c r="A12" s="7">
        <v>9</v>
      </c>
      <c r="B12" s="8" t="s">
        <v>864</v>
      </c>
      <c r="C12" s="7" t="s">
        <v>45</v>
      </c>
      <c r="D12" s="7" t="s">
        <v>5</v>
      </c>
      <c r="E12" s="7" t="s">
        <v>6</v>
      </c>
      <c r="F12" s="7" t="s">
        <v>7</v>
      </c>
      <c r="G12" s="7">
        <v>435</v>
      </c>
      <c r="H12" s="7">
        <v>5</v>
      </c>
      <c r="I12" s="7">
        <v>7</v>
      </c>
      <c r="J12" s="7">
        <v>7.25</v>
      </c>
      <c r="K12" s="4"/>
      <c r="L12" s="4"/>
      <c r="M12" s="4"/>
      <c r="N12" s="4"/>
      <c r="O12" s="4"/>
    </row>
    <row r="13" spans="1:15" x14ac:dyDescent="0.25">
      <c r="A13" s="7">
        <v>10</v>
      </c>
      <c r="B13" s="8" t="s">
        <v>865</v>
      </c>
      <c r="C13" s="7" t="s">
        <v>541</v>
      </c>
      <c r="D13" s="7" t="s">
        <v>5</v>
      </c>
      <c r="E13" s="7" t="s">
        <v>6</v>
      </c>
      <c r="F13" s="7" t="s">
        <v>7</v>
      </c>
      <c r="G13" s="7">
        <v>431</v>
      </c>
      <c r="H13" s="7">
        <v>7</v>
      </c>
      <c r="I13" s="7">
        <v>10</v>
      </c>
      <c r="J13" s="7">
        <v>7.18</v>
      </c>
    </row>
    <row r="14" spans="1:15" x14ac:dyDescent="0.25">
      <c r="A14" s="7">
        <v>11</v>
      </c>
      <c r="B14" s="8" t="s">
        <v>866</v>
      </c>
      <c r="C14" s="7" t="s">
        <v>318</v>
      </c>
      <c r="D14" s="7" t="s">
        <v>5</v>
      </c>
      <c r="E14" s="7" t="s">
        <v>6</v>
      </c>
      <c r="F14" s="7" t="s">
        <v>7</v>
      </c>
      <c r="G14" s="7">
        <v>429</v>
      </c>
      <c r="H14" s="7">
        <v>7</v>
      </c>
      <c r="I14" s="7">
        <v>8</v>
      </c>
      <c r="J14" s="7">
        <v>7.15</v>
      </c>
    </row>
    <row r="15" spans="1:15" x14ac:dyDescent="0.25">
      <c r="A15" s="7">
        <v>12</v>
      </c>
      <c r="B15" s="8" t="s">
        <v>867</v>
      </c>
      <c r="C15" s="7" t="s">
        <v>585</v>
      </c>
      <c r="D15" s="7" t="s">
        <v>5</v>
      </c>
      <c r="E15" s="7" t="s">
        <v>6</v>
      </c>
      <c r="F15" s="7" t="s">
        <v>7</v>
      </c>
      <c r="G15" s="7">
        <v>426</v>
      </c>
      <c r="H15" s="7">
        <v>4</v>
      </c>
      <c r="I15" s="7">
        <v>11</v>
      </c>
      <c r="J15" s="7">
        <v>7.1</v>
      </c>
    </row>
    <row r="16" spans="1:15" x14ac:dyDescent="0.25">
      <c r="A16" s="7">
        <v>13</v>
      </c>
      <c r="B16" s="8" t="s">
        <v>77</v>
      </c>
      <c r="C16" s="7" t="s">
        <v>28</v>
      </c>
      <c r="D16" s="7" t="s">
        <v>5</v>
      </c>
      <c r="E16" s="7" t="s">
        <v>6</v>
      </c>
      <c r="F16" s="7" t="s">
        <v>7</v>
      </c>
      <c r="G16" s="104">
        <v>419</v>
      </c>
      <c r="H16" s="7">
        <v>2</v>
      </c>
      <c r="I16" s="7">
        <v>8</v>
      </c>
      <c r="J16" s="7">
        <v>6.98</v>
      </c>
    </row>
    <row r="17" spans="1:10" x14ac:dyDescent="0.25">
      <c r="A17" s="7">
        <v>14</v>
      </c>
      <c r="B17" s="8" t="s">
        <v>868</v>
      </c>
      <c r="C17" s="7" t="s">
        <v>16</v>
      </c>
      <c r="D17" s="7" t="s">
        <v>5</v>
      </c>
      <c r="E17" s="7" t="s">
        <v>6</v>
      </c>
      <c r="F17" s="7" t="s">
        <v>7</v>
      </c>
      <c r="G17" s="103">
        <v>410</v>
      </c>
      <c r="H17" s="7">
        <v>3</v>
      </c>
      <c r="I17" s="7">
        <v>9</v>
      </c>
      <c r="J17" s="7">
        <v>6.83</v>
      </c>
    </row>
    <row r="18" spans="1:10" x14ac:dyDescent="0.25">
      <c r="A18" s="7">
        <v>15</v>
      </c>
      <c r="B18" s="8" t="s">
        <v>869</v>
      </c>
      <c r="C18" s="7" t="s">
        <v>45</v>
      </c>
      <c r="D18" s="7" t="s">
        <v>5</v>
      </c>
      <c r="E18" s="7" t="s">
        <v>6</v>
      </c>
      <c r="F18" s="7" t="s">
        <v>7</v>
      </c>
      <c r="G18" s="103">
        <v>403</v>
      </c>
      <c r="H18" s="7">
        <v>4</v>
      </c>
      <c r="I18" s="7">
        <v>12</v>
      </c>
      <c r="J18" s="7">
        <v>6.72</v>
      </c>
    </row>
    <row r="19" spans="1:10" x14ac:dyDescent="0.25">
      <c r="A19" s="7">
        <v>16</v>
      </c>
      <c r="B19" s="8" t="s">
        <v>870</v>
      </c>
      <c r="C19" s="7" t="s">
        <v>11</v>
      </c>
      <c r="D19" s="7" t="s">
        <v>5</v>
      </c>
      <c r="E19" s="7" t="s">
        <v>6</v>
      </c>
      <c r="F19" s="7" t="s">
        <v>7</v>
      </c>
      <c r="G19" s="103">
        <v>380</v>
      </c>
      <c r="H19" s="7">
        <v>5</v>
      </c>
      <c r="I19" s="7">
        <v>6</v>
      </c>
      <c r="J19" s="7">
        <v>6.33</v>
      </c>
    </row>
    <row r="20" spans="1:10" x14ac:dyDescent="0.25">
      <c r="A20" s="7">
        <v>17</v>
      </c>
      <c r="B20" s="8" t="s">
        <v>871</v>
      </c>
      <c r="C20" s="7" t="s">
        <v>20</v>
      </c>
      <c r="D20" s="7" t="s">
        <v>5</v>
      </c>
      <c r="E20" s="7" t="s">
        <v>6</v>
      </c>
      <c r="F20" s="7" t="s">
        <v>7</v>
      </c>
      <c r="G20" s="103">
        <v>370</v>
      </c>
      <c r="H20" s="7">
        <v>0</v>
      </c>
      <c r="I20" s="7">
        <v>7</v>
      </c>
      <c r="J20" s="7">
        <v>6.17</v>
      </c>
    </row>
    <row r="21" spans="1:10" x14ac:dyDescent="0.25">
      <c r="A21" s="7">
        <v>18</v>
      </c>
      <c r="B21" s="8" t="s">
        <v>872</v>
      </c>
      <c r="C21" s="7" t="s">
        <v>585</v>
      </c>
      <c r="D21" s="7" t="s">
        <v>5</v>
      </c>
      <c r="E21" s="7" t="s">
        <v>6</v>
      </c>
      <c r="F21" s="7" t="s">
        <v>7</v>
      </c>
      <c r="G21" s="103">
        <v>354</v>
      </c>
      <c r="H21" s="7">
        <v>1</v>
      </c>
      <c r="I21" s="7">
        <v>8</v>
      </c>
      <c r="J21" s="7">
        <v>5.9</v>
      </c>
    </row>
    <row r="22" spans="1:10" x14ac:dyDescent="0.25">
      <c r="A22" s="7">
        <v>1</v>
      </c>
      <c r="B22" s="8" t="s">
        <v>873</v>
      </c>
      <c r="C22" s="7" t="s">
        <v>4</v>
      </c>
      <c r="D22" s="7" t="s">
        <v>5</v>
      </c>
      <c r="E22" s="7" t="s">
        <v>14</v>
      </c>
      <c r="F22" s="7" t="s">
        <v>7</v>
      </c>
      <c r="G22" s="7">
        <v>543</v>
      </c>
      <c r="H22" s="7">
        <v>23</v>
      </c>
      <c r="I22" s="7">
        <v>30</v>
      </c>
      <c r="J22" s="7">
        <v>9.0500000000000007</v>
      </c>
    </row>
    <row r="23" spans="1:10" x14ac:dyDescent="0.25">
      <c r="A23" s="7">
        <v>2</v>
      </c>
      <c r="B23" s="8" t="s">
        <v>874</v>
      </c>
      <c r="C23" s="7" t="s">
        <v>28</v>
      </c>
      <c r="D23" s="7" t="s">
        <v>5</v>
      </c>
      <c r="E23" s="7" t="s">
        <v>14</v>
      </c>
      <c r="F23" s="7" t="s">
        <v>7</v>
      </c>
      <c r="G23" s="7">
        <v>542</v>
      </c>
      <c r="H23" s="7">
        <v>22</v>
      </c>
      <c r="I23" s="7">
        <v>21</v>
      </c>
      <c r="J23" s="7">
        <v>9.0299999999999994</v>
      </c>
    </row>
    <row r="24" spans="1:10" x14ac:dyDescent="0.25">
      <c r="A24" s="7">
        <v>3</v>
      </c>
      <c r="B24" s="8" t="s">
        <v>875</v>
      </c>
      <c r="C24" s="7" t="s">
        <v>13</v>
      </c>
      <c r="D24" s="7" t="s">
        <v>5</v>
      </c>
      <c r="E24" s="7" t="s">
        <v>14</v>
      </c>
      <c r="F24" s="7" t="s">
        <v>7</v>
      </c>
      <c r="G24" s="7">
        <v>541</v>
      </c>
      <c r="H24" s="7">
        <v>20</v>
      </c>
      <c r="I24" s="7">
        <v>22</v>
      </c>
      <c r="J24" s="7">
        <v>9.02</v>
      </c>
    </row>
    <row r="25" spans="1:10" x14ac:dyDescent="0.25">
      <c r="A25" s="7">
        <v>4</v>
      </c>
      <c r="B25" s="8" t="s">
        <v>876</v>
      </c>
      <c r="C25" s="7" t="s">
        <v>26</v>
      </c>
      <c r="D25" s="7" t="s">
        <v>5</v>
      </c>
      <c r="E25" s="7" t="s">
        <v>14</v>
      </c>
      <c r="F25" s="7" t="s">
        <v>7</v>
      </c>
      <c r="G25" s="7">
        <v>535</v>
      </c>
      <c r="H25" s="7">
        <v>22</v>
      </c>
      <c r="I25" s="7">
        <v>20</v>
      </c>
      <c r="J25" s="7">
        <v>8.92</v>
      </c>
    </row>
    <row r="26" spans="1:10" x14ac:dyDescent="0.25">
      <c r="A26" s="7">
        <v>5</v>
      </c>
      <c r="B26" s="8" t="s">
        <v>877</v>
      </c>
      <c r="C26" s="7" t="s">
        <v>585</v>
      </c>
      <c r="D26" s="7" t="s">
        <v>5</v>
      </c>
      <c r="E26" s="7" t="s">
        <v>14</v>
      </c>
      <c r="F26" s="7" t="s">
        <v>7</v>
      </c>
      <c r="G26" s="7">
        <v>523</v>
      </c>
      <c r="H26" s="7">
        <v>18</v>
      </c>
      <c r="I26" s="7">
        <v>23</v>
      </c>
      <c r="J26" s="7">
        <v>8.7200000000000006</v>
      </c>
    </row>
    <row r="27" spans="1:10" x14ac:dyDescent="0.25">
      <c r="A27" s="7">
        <v>6</v>
      </c>
      <c r="B27" s="8" t="s">
        <v>878</v>
      </c>
      <c r="C27" s="7" t="s">
        <v>338</v>
      </c>
      <c r="D27" s="7" t="s">
        <v>5</v>
      </c>
      <c r="E27" s="7" t="s">
        <v>14</v>
      </c>
      <c r="F27" s="7" t="s">
        <v>7</v>
      </c>
      <c r="G27" s="7">
        <v>518</v>
      </c>
      <c r="H27" s="7">
        <v>14</v>
      </c>
      <c r="I27" s="7">
        <v>22</v>
      </c>
      <c r="J27" s="7">
        <v>8.6300000000000008</v>
      </c>
    </row>
    <row r="28" spans="1:10" x14ac:dyDescent="0.25">
      <c r="A28" s="7">
        <v>7</v>
      </c>
      <c r="B28" s="8" t="s">
        <v>879</v>
      </c>
      <c r="C28" s="7" t="s">
        <v>20</v>
      </c>
      <c r="D28" s="7" t="s">
        <v>5</v>
      </c>
      <c r="E28" s="7" t="s">
        <v>14</v>
      </c>
      <c r="F28" s="7" t="s">
        <v>7</v>
      </c>
      <c r="G28" s="7">
        <v>517</v>
      </c>
      <c r="H28" s="7">
        <v>13</v>
      </c>
      <c r="I28" s="7">
        <v>22</v>
      </c>
      <c r="J28" s="7">
        <v>8.6199999999999992</v>
      </c>
    </row>
    <row r="29" spans="1:10" x14ac:dyDescent="0.25">
      <c r="A29" s="7">
        <v>8</v>
      </c>
      <c r="B29" s="8" t="s">
        <v>880</v>
      </c>
      <c r="C29" s="7" t="s">
        <v>17</v>
      </c>
      <c r="D29" s="7" t="s">
        <v>5</v>
      </c>
      <c r="E29" s="7" t="s">
        <v>14</v>
      </c>
      <c r="F29" s="7" t="s">
        <v>7</v>
      </c>
      <c r="G29" s="7">
        <v>516</v>
      </c>
      <c r="H29" s="7">
        <v>11</v>
      </c>
      <c r="I29" s="7">
        <v>25</v>
      </c>
      <c r="J29" s="7">
        <v>8.6</v>
      </c>
    </row>
    <row r="30" spans="1:10" x14ac:dyDescent="0.25">
      <c r="A30" s="7">
        <v>9</v>
      </c>
      <c r="B30" s="8" t="s">
        <v>881</v>
      </c>
      <c r="C30" s="7" t="s">
        <v>24</v>
      </c>
      <c r="D30" s="7" t="s">
        <v>5</v>
      </c>
      <c r="E30" s="7" t="s">
        <v>14</v>
      </c>
      <c r="F30" s="7" t="s">
        <v>7</v>
      </c>
      <c r="G30" s="7">
        <v>512</v>
      </c>
      <c r="H30" s="7">
        <v>12</v>
      </c>
      <c r="I30" s="7">
        <v>20</v>
      </c>
      <c r="J30" s="7">
        <v>8.5299999999999994</v>
      </c>
    </row>
    <row r="31" spans="1:10" x14ac:dyDescent="0.25">
      <c r="A31" s="7">
        <v>10</v>
      </c>
      <c r="B31" s="7" t="s">
        <v>882</v>
      </c>
      <c r="C31" s="7" t="s">
        <v>59</v>
      </c>
      <c r="D31" s="7" t="s">
        <v>5</v>
      </c>
      <c r="E31" s="7" t="s">
        <v>14</v>
      </c>
      <c r="F31" s="7" t="s">
        <v>7</v>
      </c>
      <c r="G31" s="7">
        <v>512</v>
      </c>
      <c r="H31" s="7">
        <v>8</v>
      </c>
      <c r="I31" s="7">
        <v>28</v>
      </c>
      <c r="J31" s="7">
        <v>8.5299999999999994</v>
      </c>
    </row>
    <row r="32" spans="1:10" x14ac:dyDescent="0.25">
      <c r="A32" s="7">
        <v>11</v>
      </c>
      <c r="B32" s="8" t="s">
        <v>883</v>
      </c>
      <c r="C32" s="7" t="s">
        <v>13</v>
      </c>
      <c r="D32" s="7" t="s">
        <v>5</v>
      </c>
      <c r="E32" s="7" t="s">
        <v>14</v>
      </c>
      <c r="F32" s="7" t="s">
        <v>7</v>
      </c>
      <c r="G32" s="7">
        <v>511</v>
      </c>
      <c r="H32" s="7">
        <v>14</v>
      </c>
      <c r="I32" s="7">
        <v>15</v>
      </c>
      <c r="J32" s="7">
        <v>8.52</v>
      </c>
    </row>
    <row r="33" spans="1:10" x14ac:dyDescent="0.25">
      <c r="A33" s="7">
        <v>12</v>
      </c>
      <c r="B33" s="8" t="s">
        <v>884</v>
      </c>
      <c r="C33" s="7" t="s">
        <v>318</v>
      </c>
      <c r="D33" s="7" t="s">
        <v>5</v>
      </c>
      <c r="E33" s="7" t="s">
        <v>14</v>
      </c>
      <c r="F33" s="7" t="s">
        <v>7</v>
      </c>
      <c r="G33" s="7">
        <v>507</v>
      </c>
      <c r="H33" s="7">
        <v>13</v>
      </c>
      <c r="I33" s="7">
        <v>21</v>
      </c>
      <c r="J33" s="7">
        <v>8.4499999999999993</v>
      </c>
    </row>
    <row r="34" spans="1:10" x14ac:dyDescent="0.25">
      <c r="A34" s="7">
        <v>13</v>
      </c>
      <c r="B34" s="8" t="s">
        <v>885</v>
      </c>
      <c r="C34" s="7" t="s">
        <v>4</v>
      </c>
      <c r="D34" s="7" t="s">
        <v>5</v>
      </c>
      <c r="E34" s="7" t="s">
        <v>14</v>
      </c>
      <c r="F34" s="7" t="s">
        <v>7</v>
      </c>
      <c r="G34" s="7">
        <v>495</v>
      </c>
      <c r="H34" s="7">
        <v>13</v>
      </c>
      <c r="I34" s="7">
        <v>17</v>
      </c>
      <c r="J34" s="7">
        <v>8.25</v>
      </c>
    </row>
    <row r="35" spans="1:10" x14ac:dyDescent="0.25">
      <c r="A35" s="7">
        <v>14</v>
      </c>
      <c r="B35" s="8" t="s">
        <v>886</v>
      </c>
      <c r="C35" s="7" t="s">
        <v>315</v>
      </c>
      <c r="D35" s="7" t="s">
        <v>5</v>
      </c>
      <c r="E35" s="7" t="s">
        <v>14</v>
      </c>
      <c r="F35" s="7" t="s">
        <v>7</v>
      </c>
      <c r="G35" s="7">
        <v>492</v>
      </c>
      <c r="H35" s="7">
        <v>12</v>
      </c>
      <c r="I35" s="7">
        <v>18</v>
      </c>
      <c r="J35" s="7">
        <v>8.1999999999999993</v>
      </c>
    </row>
    <row r="36" spans="1:10" x14ac:dyDescent="0.25">
      <c r="A36" s="7">
        <v>15</v>
      </c>
      <c r="B36" s="8" t="s">
        <v>887</v>
      </c>
      <c r="C36" s="7" t="s">
        <v>140</v>
      </c>
      <c r="D36" s="7" t="s">
        <v>5</v>
      </c>
      <c r="E36" s="7" t="s">
        <v>14</v>
      </c>
      <c r="F36" s="7" t="s">
        <v>7</v>
      </c>
      <c r="G36" s="7">
        <v>491</v>
      </c>
      <c r="H36" s="7">
        <v>11</v>
      </c>
      <c r="I36" s="7">
        <v>17</v>
      </c>
      <c r="J36" s="7">
        <v>8.18</v>
      </c>
    </row>
    <row r="37" spans="1:10" x14ac:dyDescent="0.25">
      <c r="A37" s="7">
        <v>16</v>
      </c>
      <c r="B37" s="8" t="s">
        <v>888</v>
      </c>
      <c r="C37" s="7" t="s">
        <v>541</v>
      </c>
      <c r="D37" s="7" t="s">
        <v>5</v>
      </c>
      <c r="E37" s="7" t="s">
        <v>14</v>
      </c>
      <c r="F37" s="7" t="s">
        <v>7</v>
      </c>
      <c r="G37" s="7">
        <v>491</v>
      </c>
      <c r="H37" s="7">
        <v>8</v>
      </c>
      <c r="I37" s="7">
        <v>17</v>
      </c>
      <c r="J37" s="7">
        <v>8.18</v>
      </c>
    </row>
    <row r="38" spans="1:10" x14ac:dyDescent="0.25">
      <c r="A38" s="7">
        <v>17</v>
      </c>
      <c r="B38" s="8" t="s">
        <v>889</v>
      </c>
      <c r="C38" s="7" t="s">
        <v>395</v>
      </c>
      <c r="D38" s="7" t="s">
        <v>5</v>
      </c>
      <c r="E38" s="7" t="s">
        <v>14</v>
      </c>
      <c r="F38" s="7" t="s">
        <v>7</v>
      </c>
      <c r="G38" s="7">
        <v>489</v>
      </c>
      <c r="H38" s="7">
        <v>8</v>
      </c>
      <c r="I38" s="7">
        <v>18</v>
      </c>
      <c r="J38" s="7">
        <v>8.15</v>
      </c>
    </row>
    <row r="39" spans="1:10" x14ac:dyDescent="0.25">
      <c r="A39" s="7">
        <v>18</v>
      </c>
      <c r="B39" s="8" t="s">
        <v>890</v>
      </c>
      <c r="C39" s="7" t="s">
        <v>27</v>
      </c>
      <c r="D39" s="7" t="s">
        <v>5</v>
      </c>
      <c r="E39" s="7" t="s">
        <v>14</v>
      </c>
      <c r="F39" s="7" t="s">
        <v>7</v>
      </c>
      <c r="G39" s="7">
        <v>486</v>
      </c>
      <c r="H39" s="7">
        <v>10</v>
      </c>
      <c r="I39" s="7">
        <v>18</v>
      </c>
      <c r="J39" s="7">
        <v>8.1</v>
      </c>
    </row>
    <row r="40" spans="1:10" x14ac:dyDescent="0.25">
      <c r="A40" s="7">
        <v>19</v>
      </c>
      <c r="B40" s="8" t="s">
        <v>891</v>
      </c>
      <c r="C40" s="7" t="s">
        <v>380</v>
      </c>
      <c r="D40" s="7" t="s">
        <v>5</v>
      </c>
      <c r="E40" s="7" t="s">
        <v>14</v>
      </c>
      <c r="F40" s="7" t="s">
        <v>7</v>
      </c>
      <c r="G40" s="7">
        <v>483</v>
      </c>
      <c r="H40" s="7">
        <v>6</v>
      </c>
      <c r="I40" s="7">
        <v>17</v>
      </c>
      <c r="J40" s="7">
        <v>8.0500000000000007</v>
      </c>
    </row>
    <row r="41" spans="1:10" x14ac:dyDescent="0.25">
      <c r="A41" s="7">
        <v>20</v>
      </c>
      <c r="B41" s="8" t="s">
        <v>892</v>
      </c>
      <c r="C41" s="7" t="s">
        <v>46</v>
      </c>
      <c r="D41" s="7" t="s">
        <v>5</v>
      </c>
      <c r="E41" s="7" t="s">
        <v>14</v>
      </c>
      <c r="F41" s="7" t="s">
        <v>7</v>
      </c>
      <c r="G41" s="7">
        <v>482</v>
      </c>
      <c r="H41" s="7">
        <v>9</v>
      </c>
      <c r="I41" s="7">
        <v>20</v>
      </c>
      <c r="J41" s="7">
        <v>8.0299999999999994</v>
      </c>
    </row>
    <row r="42" spans="1:10" x14ac:dyDescent="0.25">
      <c r="A42" s="7">
        <v>21</v>
      </c>
      <c r="B42" s="8" t="s">
        <v>893</v>
      </c>
      <c r="C42" s="7" t="s">
        <v>4</v>
      </c>
      <c r="D42" s="7" t="s">
        <v>5</v>
      </c>
      <c r="E42" s="7" t="s">
        <v>14</v>
      </c>
      <c r="F42" s="7" t="s">
        <v>7</v>
      </c>
      <c r="G42" s="7">
        <v>476</v>
      </c>
      <c r="H42" s="7">
        <v>7</v>
      </c>
      <c r="I42" s="7">
        <v>15</v>
      </c>
      <c r="J42" s="7">
        <v>7.93</v>
      </c>
    </row>
    <row r="43" spans="1:10" x14ac:dyDescent="0.25">
      <c r="A43" s="7">
        <v>22</v>
      </c>
      <c r="B43" s="8" t="s">
        <v>894</v>
      </c>
      <c r="C43" s="7" t="s">
        <v>606</v>
      </c>
      <c r="D43" s="7" t="s">
        <v>5</v>
      </c>
      <c r="E43" s="7" t="s">
        <v>14</v>
      </c>
      <c r="F43" s="7" t="s">
        <v>7</v>
      </c>
      <c r="G43" s="7">
        <v>472</v>
      </c>
      <c r="H43" s="7">
        <v>5</v>
      </c>
      <c r="I43" s="7">
        <v>22</v>
      </c>
      <c r="J43" s="7">
        <v>7.87</v>
      </c>
    </row>
    <row r="44" spans="1:10" x14ac:dyDescent="0.25">
      <c r="A44" s="7">
        <v>23</v>
      </c>
      <c r="B44" s="8" t="s">
        <v>83</v>
      </c>
      <c r="C44" s="7" t="s">
        <v>48</v>
      </c>
      <c r="D44" s="7" t="s">
        <v>5</v>
      </c>
      <c r="E44" s="7" t="s">
        <v>14</v>
      </c>
      <c r="F44" s="7" t="s">
        <v>7</v>
      </c>
      <c r="G44" s="7">
        <v>471</v>
      </c>
      <c r="H44" s="7">
        <v>7</v>
      </c>
      <c r="I44" s="7">
        <v>14</v>
      </c>
      <c r="J44" s="7">
        <v>7.85</v>
      </c>
    </row>
    <row r="45" spans="1:10" x14ac:dyDescent="0.25">
      <c r="A45" s="7">
        <v>24</v>
      </c>
      <c r="B45" s="8" t="s">
        <v>895</v>
      </c>
      <c r="C45" s="7" t="s">
        <v>17</v>
      </c>
      <c r="D45" s="7" t="s">
        <v>5</v>
      </c>
      <c r="E45" s="7" t="s">
        <v>14</v>
      </c>
      <c r="F45" s="7" t="s">
        <v>7</v>
      </c>
      <c r="G45" s="7">
        <v>468</v>
      </c>
      <c r="H45" s="7">
        <v>8</v>
      </c>
      <c r="I45" s="7">
        <v>16</v>
      </c>
      <c r="J45" s="7">
        <v>7.8</v>
      </c>
    </row>
    <row r="46" spans="1:10" x14ac:dyDescent="0.25">
      <c r="A46" s="7">
        <v>25</v>
      </c>
      <c r="B46" s="8" t="s">
        <v>896</v>
      </c>
      <c r="C46" s="7" t="s">
        <v>541</v>
      </c>
      <c r="D46" s="7" t="s">
        <v>5</v>
      </c>
      <c r="E46" s="7" t="s">
        <v>14</v>
      </c>
      <c r="F46" s="7" t="s">
        <v>7</v>
      </c>
      <c r="G46" s="7">
        <v>467</v>
      </c>
      <c r="H46" s="7">
        <v>10</v>
      </c>
      <c r="I46" s="7">
        <v>14</v>
      </c>
      <c r="J46" s="7">
        <v>7.78</v>
      </c>
    </row>
    <row r="47" spans="1:10" x14ac:dyDescent="0.25">
      <c r="A47" s="7">
        <v>26</v>
      </c>
      <c r="B47" s="8" t="s">
        <v>897</v>
      </c>
      <c r="C47" s="7" t="s">
        <v>4</v>
      </c>
      <c r="D47" s="7" t="s">
        <v>5</v>
      </c>
      <c r="E47" s="7" t="s">
        <v>14</v>
      </c>
      <c r="F47" s="7" t="s">
        <v>7</v>
      </c>
      <c r="G47" s="7">
        <v>467</v>
      </c>
      <c r="H47" s="7">
        <v>10</v>
      </c>
      <c r="I47" s="7">
        <v>12</v>
      </c>
      <c r="J47" s="7">
        <v>7.78</v>
      </c>
    </row>
    <row r="48" spans="1:10" x14ac:dyDescent="0.25">
      <c r="A48" s="7">
        <v>27</v>
      </c>
      <c r="B48" s="8" t="s">
        <v>81</v>
      </c>
      <c r="C48" s="7" t="s">
        <v>46</v>
      </c>
      <c r="D48" s="7" t="s">
        <v>5</v>
      </c>
      <c r="E48" s="7" t="s">
        <v>14</v>
      </c>
      <c r="F48" s="7" t="s">
        <v>7</v>
      </c>
      <c r="G48" s="7">
        <v>462</v>
      </c>
      <c r="H48" s="7">
        <v>6</v>
      </c>
      <c r="I48" s="7">
        <v>17</v>
      </c>
      <c r="J48" s="7">
        <v>7.7</v>
      </c>
    </row>
    <row r="49" spans="1:13" x14ac:dyDescent="0.25">
      <c r="A49" s="7">
        <v>28</v>
      </c>
      <c r="B49" s="8" t="s">
        <v>898</v>
      </c>
      <c r="C49" s="7" t="s">
        <v>25</v>
      </c>
      <c r="D49" s="7" t="s">
        <v>5</v>
      </c>
      <c r="E49" s="7" t="s">
        <v>14</v>
      </c>
      <c r="F49" s="7" t="s">
        <v>7</v>
      </c>
      <c r="G49" s="7">
        <v>457</v>
      </c>
      <c r="H49" s="7">
        <v>8</v>
      </c>
      <c r="I49" s="7">
        <v>11</v>
      </c>
      <c r="J49" s="7">
        <v>7.62</v>
      </c>
    </row>
    <row r="50" spans="1:13" x14ac:dyDescent="0.25">
      <c r="A50" s="7">
        <v>29</v>
      </c>
      <c r="B50" s="8" t="s">
        <v>899</v>
      </c>
      <c r="C50" s="7" t="s">
        <v>23</v>
      </c>
      <c r="D50" s="7" t="s">
        <v>5</v>
      </c>
      <c r="E50" s="7" t="s">
        <v>14</v>
      </c>
      <c r="F50" s="7" t="s">
        <v>7</v>
      </c>
      <c r="G50" s="7">
        <v>430</v>
      </c>
      <c r="H50" s="7">
        <v>7</v>
      </c>
      <c r="I50" s="7">
        <v>12</v>
      </c>
      <c r="J50" s="7">
        <v>7.17</v>
      </c>
    </row>
    <row r="51" spans="1:13" x14ac:dyDescent="0.25">
      <c r="A51" s="7">
        <v>30</v>
      </c>
      <c r="B51" s="8" t="s">
        <v>900</v>
      </c>
      <c r="C51" s="7" t="s">
        <v>23</v>
      </c>
      <c r="D51" s="7" t="s">
        <v>5</v>
      </c>
      <c r="E51" s="7" t="s">
        <v>14</v>
      </c>
      <c r="F51" s="7" t="s">
        <v>7</v>
      </c>
      <c r="G51" s="7">
        <v>426</v>
      </c>
      <c r="H51" s="7">
        <v>7</v>
      </c>
      <c r="I51" s="7">
        <v>7</v>
      </c>
      <c r="J51" s="7">
        <v>7.1</v>
      </c>
    </row>
    <row r="52" spans="1:13" x14ac:dyDescent="0.25">
      <c r="A52" s="7">
        <v>31</v>
      </c>
      <c r="B52" s="8" t="s">
        <v>901</v>
      </c>
      <c r="C52" s="7" t="s">
        <v>48</v>
      </c>
      <c r="D52" s="7" t="s">
        <v>5</v>
      </c>
      <c r="E52" s="7" t="s">
        <v>14</v>
      </c>
      <c r="F52" s="7" t="s">
        <v>7</v>
      </c>
      <c r="G52" s="7">
        <v>422</v>
      </c>
      <c r="H52" s="7">
        <v>5</v>
      </c>
      <c r="I52" s="7">
        <v>9</v>
      </c>
      <c r="J52" s="7">
        <v>7.03</v>
      </c>
    </row>
    <row r="53" spans="1:13" x14ac:dyDescent="0.25">
      <c r="A53" s="7">
        <v>32</v>
      </c>
      <c r="B53" s="8" t="s">
        <v>902</v>
      </c>
      <c r="C53" s="7" t="s">
        <v>66</v>
      </c>
      <c r="D53" s="7" t="s">
        <v>5</v>
      </c>
      <c r="E53" s="7" t="s">
        <v>14</v>
      </c>
      <c r="F53" s="7" t="s">
        <v>7</v>
      </c>
      <c r="G53" s="7">
        <v>413</v>
      </c>
      <c r="H53" s="7">
        <v>2</v>
      </c>
      <c r="I53" s="7">
        <v>9</v>
      </c>
      <c r="J53" s="7">
        <v>6.88</v>
      </c>
    </row>
    <row r="54" spans="1:13" x14ac:dyDescent="0.25">
      <c r="A54" s="7">
        <v>33</v>
      </c>
      <c r="B54" s="8" t="s">
        <v>903</v>
      </c>
      <c r="C54" s="7" t="s">
        <v>140</v>
      </c>
      <c r="D54" s="7" t="s">
        <v>5</v>
      </c>
      <c r="E54" s="7" t="s">
        <v>14</v>
      </c>
      <c r="F54" s="7" t="s">
        <v>7</v>
      </c>
      <c r="G54" s="103">
        <v>396</v>
      </c>
      <c r="H54" s="7">
        <v>4</v>
      </c>
      <c r="I54" s="7">
        <v>10</v>
      </c>
      <c r="J54" s="7">
        <v>6.6</v>
      </c>
    </row>
    <row r="55" spans="1:13" x14ac:dyDescent="0.25">
      <c r="A55" s="7">
        <v>34</v>
      </c>
      <c r="B55" s="8" t="s">
        <v>904</v>
      </c>
      <c r="C55" s="7" t="s">
        <v>541</v>
      </c>
      <c r="D55" s="7" t="s">
        <v>5</v>
      </c>
      <c r="E55" s="7" t="s">
        <v>14</v>
      </c>
      <c r="F55" s="7" t="s">
        <v>7</v>
      </c>
      <c r="G55" s="103">
        <v>389</v>
      </c>
      <c r="H55" s="7">
        <v>3</v>
      </c>
      <c r="I55" s="7">
        <v>6</v>
      </c>
      <c r="J55" s="7">
        <v>6.48</v>
      </c>
    </row>
    <row r="56" spans="1:13" x14ac:dyDescent="0.25">
      <c r="A56" s="7">
        <v>35</v>
      </c>
      <c r="B56" s="8" t="s">
        <v>84</v>
      </c>
      <c r="C56" s="7" t="s">
        <v>85</v>
      </c>
      <c r="D56" s="7" t="s">
        <v>5</v>
      </c>
      <c r="E56" s="7" t="s">
        <v>14</v>
      </c>
      <c r="F56" s="7" t="s">
        <v>7</v>
      </c>
      <c r="G56" s="103">
        <v>379</v>
      </c>
      <c r="H56" s="7">
        <v>2</v>
      </c>
      <c r="I56" s="7">
        <v>6</v>
      </c>
      <c r="J56" s="7">
        <v>6.32</v>
      </c>
    </row>
    <row r="57" spans="1:13" x14ac:dyDescent="0.25">
      <c r="A57" s="7">
        <v>36</v>
      </c>
      <c r="B57" s="8" t="s">
        <v>91</v>
      </c>
      <c r="C57" s="7" t="s">
        <v>50</v>
      </c>
      <c r="D57" s="7" t="s">
        <v>5</v>
      </c>
      <c r="E57" s="7" t="s">
        <v>14</v>
      </c>
      <c r="F57" s="7" t="s">
        <v>7</v>
      </c>
      <c r="G57" s="103">
        <v>368</v>
      </c>
      <c r="H57" s="7">
        <v>3</v>
      </c>
      <c r="I57" s="7">
        <v>6</v>
      </c>
      <c r="J57" s="7">
        <v>6.13</v>
      </c>
    </row>
    <row r="58" spans="1:13" x14ac:dyDescent="0.25">
      <c r="A58" s="7">
        <v>37</v>
      </c>
      <c r="B58" s="8" t="s">
        <v>905</v>
      </c>
      <c r="C58" s="7" t="s">
        <v>66</v>
      </c>
      <c r="D58" s="7" t="s">
        <v>5</v>
      </c>
      <c r="E58" s="7" t="s">
        <v>14</v>
      </c>
      <c r="F58" s="7" t="s">
        <v>7</v>
      </c>
      <c r="G58" s="103">
        <v>339</v>
      </c>
      <c r="H58" s="7">
        <v>2</v>
      </c>
      <c r="I58" s="7">
        <v>3</v>
      </c>
      <c r="J58" s="7">
        <v>5.65</v>
      </c>
    </row>
    <row r="59" spans="1:13" x14ac:dyDescent="0.25">
      <c r="A59" s="7">
        <v>38</v>
      </c>
      <c r="B59" s="8" t="s">
        <v>906</v>
      </c>
      <c r="C59" s="7" t="s">
        <v>45</v>
      </c>
      <c r="D59" s="7" t="s">
        <v>5</v>
      </c>
      <c r="E59" s="7" t="s">
        <v>14</v>
      </c>
      <c r="F59" s="7" t="s">
        <v>7</v>
      </c>
      <c r="G59" s="103">
        <v>319</v>
      </c>
      <c r="H59" s="7">
        <v>2</v>
      </c>
      <c r="I59" s="7">
        <v>6</v>
      </c>
      <c r="J59" s="7">
        <v>5.32</v>
      </c>
    </row>
    <row r="60" spans="1:13" x14ac:dyDescent="0.25">
      <c r="A60" s="7">
        <v>39</v>
      </c>
      <c r="B60" s="8" t="s">
        <v>907</v>
      </c>
      <c r="C60" s="7" t="s">
        <v>585</v>
      </c>
      <c r="D60" s="7" t="s">
        <v>5</v>
      </c>
      <c r="E60" s="7" t="s">
        <v>14</v>
      </c>
      <c r="F60" s="7" t="s">
        <v>7</v>
      </c>
      <c r="G60" s="103">
        <v>318</v>
      </c>
      <c r="H60" s="7">
        <v>2</v>
      </c>
      <c r="I60" s="7">
        <v>7</v>
      </c>
      <c r="J60" s="7">
        <v>5.3</v>
      </c>
    </row>
    <row r="61" spans="1:13" x14ac:dyDescent="0.25">
      <c r="A61" s="7">
        <v>40</v>
      </c>
      <c r="B61" s="8" t="s">
        <v>908</v>
      </c>
      <c r="C61" s="7" t="s">
        <v>45</v>
      </c>
      <c r="D61" s="7" t="s">
        <v>5</v>
      </c>
      <c r="E61" s="7" t="s">
        <v>14</v>
      </c>
      <c r="F61" s="7" t="s">
        <v>7</v>
      </c>
      <c r="G61" s="103">
        <v>315</v>
      </c>
      <c r="H61" s="7">
        <v>4</v>
      </c>
      <c r="I61" s="7">
        <v>2</v>
      </c>
      <c r="J61" s="7">
        <v>5.25</v>
      </c>
      <c r="M61" s="93" t="s">
        <v>1452</v>
      </c>
    </row>
    <row r="62" spans="1:13" x14ac:dyDescent="0.25">
      <c r="A62" s="7">
        <v>1</v>
      </c>
      <c r="B62" s="8" t="s">
        <v>909</v>
      </c>
      <c r="C62" s="7" t="s">
        <v>11</v>
      </c>
      <c r="D62" s="7" t="s">
        <v>5</v>
      </c>
      <c r="E62" s="7" t="s">
        <v>623</v>
      </c>
      <c r="F62" s="7" t="s">
        <v>7</v>
      </c>
      <c r="G62" s="7">
        <v>489</v>
      </c>
      <c r="H62" s="7">
        <v>7</v>
      </c>
      <c r="I62" s="7">
        <v>22</v>
      </c>
      <c r="J62" s="7">
        <v>8.15</v>
      </c>
      <c r="M62" s="94">
        <v>489</v>
      </c>
    </row>
    <row r="63" spans="1:13" x14ac:dyDescent="0.25">
      <c r="A63" s="7">
        <v>2</v>
      </c>
      <c r="B63" s="8" t="s">
        <v>910</v>
      </c>
      <c r="C63" s="7" t="s">
        <v>380</v>
      </c>
      <c r="D63" s="7" t="s">
        <v>5</v>
      </c>
      <c r="E63" s="7" t="s">
        <v>623</v>
      </c>
      <c r="F63" s="7" t="s">
        <v>7</v>
      </c>
      <c r="G63" s="7">
        <v>486</v>
      </c>
      <c r="H63" s="7">
        <v>9</v>
      </c>
      <c r="I63" s="7">
        <v>14</v>
      </c>
      <c r="J63" s="7">
        <v>8.1</v>
      </c>
      <c r="M63" s="93"/>
    </row>
    <row r="64" spans="1:13" x14ac:dyDescent="0.25">
      <c r="A64" s="7">
        <v>3</v>
      </c>
      <c r="B64" s="8" t="s">
        <v>911</v>
      </c>
      <c r="C64" s="7" t="s">
        <v>27</v>
      </c>
      <c r="D64" s="7" t="s">
        <v>5</v>
      </c>
      <c r="E64" s="7" t="s">
        <v>623</v>
      </c>
      <c r="F64" s="7" t="s">
        <v>7</v>
      </c>
      <c r="G64" s="7">
        <v>468</v>
      </c>
      <c r="H64" s="7">
        <v>5</v>
      </c>
      <c r="I64" s="7">
        <v>18</v>
      </c>
      <c r="J64" s="7">
        <v>7.8</v>
      </c>
      <c r="M64" s="94">
        <v>468</v>
      </c>
    </row>
    <row r="65" spans="1:13" x14ac:dyDescent="0.25">
      <c r="A65" s="7">
        <v>4</v>
      </c>
      <c r="B65" s="8" t="s">
        <v>912</v>
      </c>
      <c r="C65" s="7" t="s">
        <v>11</v>
      </c>
      <c r="D65" s="7" t="s">
        <v>5</v>
      </c>
      <c r="E65" s="7" t="s">
        <v>623</v>
      </c>
      <c r="F65" s="7" t="s">
        <v>7</v>
      </c>
      <c r="G65" s="7">
        <v>424</v>
      </c>
      <c r="H65" s="7">
        <v>6</v>
      </c>
      <c r="I65" s="7">
        <v>10</v>
      </c>
      <c r="J65" s="7">
        <v>7.07</v>
      </c>
      <c r="M65" s="94">
        <v>424</v>
      </c>
    </row>
    <row r="66" spans="1:13" x14ac:dyDescent="0.25">
      <c r="A66" s="7">
        <v>5</v>
      </c>
      <c r="B66" s="8" t="s">
        <v>913</v>
      </c>
      <c r="C66" s="7" t="s">
        <v>585</v>
      </c>
      <c r="D66" s="7" t="s">
        <v>5</v>
      </c>
      <c r="E66" s="7" t="s">
        <v>623</v>
      </c>
      <c r="F66" s="7" t="s">
        <v>7</v>
      </c>
      <c r="G66" s="7">
        <v>414</v>
      </c>
      <c r="H66" s="7">
        <v>5</v>
      </c>
      <c r="I66" s="7">
        <v>11</v>
      </c>
      <c r="J66" s="7">
        <v>6.9</v>
      </c>
      <c r="M66" s="93"/>
    </row>
    <row r="67" spans="1:13" x14ac:dyDescent="0.25">
      <c r="A67" s="7">
        <v>6</v>
      </c>
      <c r="B67" s="8" t="s">
        <v>914</v>
      </c>
      <c r="C67" s="7" t="s">
        <v>318</v>
      </c>
      <c r="D67" s="7" t="s">
        <v>5</v>
      </c>
      <c r="E67" s="7" t="s">
        <v>623</v>
      </c>
      <c r="F67" s="7" t="s">
        <v>7</v>
      </c>
      <c r="G67" s="7">
        <v>410</v>
      </c>
      <c r="H67" s="7">
        <v>5</v>
      </c>
      <c r="I67" s="7">
        <v>10</v>
      </c>
      <c r="J67" s="7">
        <v>6.83</v>
      </c>
      <c r="M67" s="93"/>
    </row>
    <row r="68" spans="1:13" x14ac:dyDescent="0.25">
      <c r="A68" s="7">
        <v>7</v>
      </c>
      <c r="B68" s="8" t="s">
        <v>915</v>
      </c>
      <c r="C68" s="7" t="s">
        <v>8</v>
      </c>
      <c r="D68" s="7" t="s">
        <v>5</v>
      </c>
      <c r="E68" s="7" t="s">
        <v>623</v>
      </c>
      <c r="F68" s="7" t="s">
        <v>7</v>
      </c>
      <c r="G68" s="7">
        <v>383</v>
      </c>
      <c r="H68" s="7">
        <v>4</v>
      </c>
      <c r="I68" s="7">
        <v>8</v>
      </c>
      <c r="J68" s="7">
        <v>6.38</v>
      </c>
      <c r="M68" s="93"/>
    </row>
    <row r="69" spans="1:13" x14ac:dyDescent="0.25">
      <c r="A69" s="7">
        <v>8</v>
      </c>
      <c r="B69" s="8" t="s">
        <v>916</v>
      </c>
      <c r="C69" s="7" t="s">
        <v>45</v>
      </c>
      <c r="D69" s="7" t="s">
        <v>5</v>
      </c>
      <c r="E69" s="7" t="s">
        <v>623</v>
      </c>
      <c r="F69" s="7" t="s">
        <v>7</v>
      </c>
      <c r="G69" s="7">
        <v>382</v>
      </c>
      <c r="H69" s="7">
        <v>3</v>
      </c>
      <c r="I69" s="7">
        <v>5</v>
      </c>
      <c r="J69" s="7">
        <v>6.37</v>
      </c>
      <c r="M69" s="93"/>
    </row>
    <row r="70" spans="1:13" x14ac:dyDescent="0.25">
      <c r="A70" s="7">
        <v>9</v>
      </c>
      <c r="B70" s="8" t="s">
        <v>917</v>
      </c>
      <c r="C70" s="7" t="s">
        <v>395</v>
      </c>
      <c r="D70" s="7" t="s">
        <v>5</v>
      </c>
      <c r="E70" s="7" t="s">
        <v>623</v>
      </c>
      <c r="F70" s="7" t="s">
        <v>7</v>
      </c>
      <c r="G70" s="103">
        <v>375</v>
      </c>
      <c r="H70" s="7">
        <v>6</v>
      </c>
      <c r="I70" s="7">
        <v>3</v>
      </c>
      <c r="J70" s="7">
        <v>6.25</v>
      </c>
      <c r="M70" s="94">
        <v>375</v>
      </c>
    </row>
    <row r="71" spans="1:13" x14ac:dyDescent="0.25">
      <c r="A71" s="7">
        <v>10</v>
      </c>
      <c r="B71" s="8" t="s">
        <v>918</v>
      </c>
      <c r="C71" s="7" t="s">
        <v>20</v>
      </c>
      <c r="D71" s="7" t="s">
        <v>5</v>
      </c>
      <c r="E71" s="7" t="s">
        <v>623</v>
      </c>
      <c r="F71" s="7" t="s">
        <v>7</v>
      </c>
      <c r="G71" s="103">
        <v>375</v>
      </c>
      <c r="H71" s="7">
        <v>3</v>
      </c>
      <c r="I71" s="7">
        <v>9</v>
      </c>
      <c r="J71" s="7">
        <v>6.25</v>
      </c>
    </row>
    <row r="72" spans="1:13" x14ac:dyDescent="0.25">
      <c r="A72" s="7">
        <v>11</v>
      </c>
      <c r="B72" s="7" t="s">
        <v>919</v>
      </c>
      <c r="C72" s="7" t="s">
        <v>8</v>
      </c>
      <c r="D72" s="7" t="s">
        <v>5</v>
      </c>
      <c r="E72" s="7" t="s">
        <v>623</v>
      </c>
      <c r="F72" s="7" t="s">
        <v>7</v>
      </c>
      <c r="G72" s="103">
        <v>349</v>
      </c>
      <c r="H72" s="7">
        <v>3</v>
      </c>
      <c r="I72" s="7">
        <v>2</v>
      </c>
      <c r="J72" s="7">
        <v>5.82</v>
      </c>
    </row>
    <row r="73" spans="1:13" x14ac:dyDescent="0.25">
      <c r="A73" s="7">
        <v>1</v>
      </c>
      <c r="B73" s="8" t="s">
        <v>920</v>
      </c>
      <c r="C73" s="7" t="s">
        <v>29</v>
      </c>
      <c r="D73" s="7" t="s">
        <v>5</v>
      </c>
      <c r="E73" s="7" t="s">
        <v>30</v>
      </c>
      <c r="F73" s="7" t="s">
        <v>7</v>
      </c>
      <c r="G73" s="7">
        <v>527</v>
      </c>
      <c r="H73" s="7">
        <v>17</v>
      </c>
      <c r="I73" s="7">
        <v>26</v>
      </c>
      <c r="J73" s="7">
        <v>8.7799999999999994</v>
      </c>
      <c r="L73" s="7">
        <v>516</v>
      </c>
    </row>
    <row r="74" spans="1:13" x14ac:dyDescent="0.25">
      <c r="A74" s="7">
        <v>2</v>
      </c>
      <c r="B74" s="8" t="s">
        <v>921</v>
      </c>
      <c r="C74" s="7" t="s">
        <v>43</v>
      </c>
      <c r="D74" s="7" t="s">
        <v>5</v>
      </c>
      <c r="E74" s="7" t="s">
        <v>30</v>
      </c>
      <c r="F74" s="7" t="s">
        <v>7</v>
      </c>
      <c r="G74" s="7">
        <v>513</v>
      </c>
      <c r="H74" s="7">
        <v>14</v>
      </c>
      <c r="I74" s="7">
        <v>20</v>
      </c>
      <c r="J74" s="7">
        <v>8.5500000000000007</v>
      </c>
      <c r="L74" s="7">
        <v>467</v>
      </c>
    </row>
    <row r="75" spans="1:13" x14ac:dyDescent="0.25">
      <c r="A75" s="7">
        <v>3</v>
      </c>
      <c r="B75" s="8" t="s">
        <v>922</v>
      </c>
      <c r="C75" s="7" t="s">
        <v>18</v>
      </c>
      <c r="D75" s="7" t="s">
        <v>5</v>
      </c>
      <c r="E75" s="7" t="s">
        <v>30</v>
      </c>
      <c r="F75" s="7" t="s">
        <v>7</v>
      </c>
      <c r="G75" s="7">
        <v>467</v>
      </c>
      <c r="H75" s="7">
        <v>8</v>
      </c>
      <c r="I75" s="7">
        <v>16</v>
      </c>
      <c r="J75" s="7">
        <v>7.78</v>
      </c>
      <c r="L75" s="103">
        <v>319</v>
      </c>
    </row>
    <row r="76" spans="1:13" x14ac:dyDescent="0.25">
      <c r="A76" s="7">
        <v>4</v>
      </c>
      <c r="B76" s="8" t="s">
        <v>923</v>
      </c>
      <c r="C76" s="7" t="s">
        <v>37</v>
      </c>
      <c r="D76" s="7" t="s">
        <v>5</v>
      </c>
      <c r="E76" s="7" t="s">
        <v>30</v>
      </c>
      <c r="F76" s="7" t="s">
        <v>7</v>
      </c>
      <c r="G76" s="7">
        <v>466</v>
      </c>
      <c r="H76" s="7">
        <v>8</v>
      </c>
      <c r="I76" s="7">
        <v>12</v>
      </c>
      <c r="J76" s="7">
        <v>7.77</v>
      </c>
    </row>
    <row r="77" spans="1:13" x14ac:dyDescent="0.25">
      <c r="A77" s="7">
        <v>5</v>
      </c>
      <c r="B77" s="8" t="s">
        <v>924</v>
      </c>
      <c r="C77" s="7" t="s">
        <v>20</v>
      </c>
      <c r="D77" s="7" t="s">
        <v>5</v>
      </c>
      <c r="E77" s="7" t="s">
        <v>30</v>
      </c>
      <c r="F77" s="7" t="s">
        <v>7</v>
      </c>
      <c r="G77" s="7">
        <v>465</v>
      </c>
      <c r="H77" s="7">
        <v>13</v>
      </c>
      <c r="I77" s="7">
        <v>23</v>
      </c>
      <c r="J77" s="7">
        <v>7.75</v>
      </c>
    </row>
    <row r="78" spans="1:13" x14ac:dyDescent="0.25">
      <c r="A78" s="7">
        <v>6</v>
      </c>
      <c r="B78" s="8" t="s">
        <v>925</v>
      </c>
      <c r="C78" s="7" t="s">
        <v>21</v>
      </c>
      <c r="D78" s="7" t="s">
        <v>5</v>
      </c>
      <c r="E78" s="7" t="s">
        <v>30</v>
      </c>
      <c r="F78" s="7" t="s">
        <v>7</v>
      </c>
      <c r="G78" s="7">
        <v>464</v>
      </c>
      <c r="H78" s="7">
        <v>7</v>
      </c>
      <c r="I78" s="7">
        <v>15</v>
      </c>
      <c r="J78" s="7">
        <v>7.73</v>
      </c>
    </row>
    <row r="79" spans="1:13" x14ac:dyDescent="0.25">
      <c r="A79" s="7">
        <v>7</v>
      </c>
      <c r="B79" s="8" t="s">
        <v>926</v>
      </c>
      <c r="C79" s="7" t="s">
        <v>28</v>
      </c>
      <c r="D79" s="7" t="s">
        <v>5</v>
      </c>
      <c r="E79" s="7" t="s">
        <v>30</v>
      </c>
      <c r="F79" s="7" t="s">
        <v>7</v>
      </c>
      <c r="G79" s="7">
        <v>450</v>
      </c>
      <c r="H79" s="7">
        <v>4</v>
      </c>
      <c r="I79" s="7">
        <v>15</v>
      </c>
      <c r="J79" s="7">
        <v>7.5</v>
      </c>
    </row>
    <row r="80" spans="1:13" x14ac:dyDescent="0.25">
      <c r="A80" s="7">
        <v>8</v>
      </c>
      <c r="B80" s="8" t="s">
        <v>927</v>
      </c>
      <c r="C80" s="7" t="s">
        <v>10</v>
      </c>
      <c r="D80" s="7" t="s">
        <v>5</v>
      </c>
      <c r="E80" s="7" t="s">
        <v>30</v>
      </c>
      <c r="F80" s="7" t="s">
        <v>7</v>
      </c>
      <c r="G80" s="7">
        <v>441</v>
      </c>
      <c r="H80" s="7">
        <v>5</v>
      </c>
      <c r="I80" s="7">
        <v>11</v>
      </c>
      <c r="J80" s="7">
        <v>7.35</v>
      </c>
    </row>
    <row r="81" spans="1:14" x14ac:dyDescent="0.25">
      <c r="A81" s="7">
        <v>9</v>
      </c>
      <c r="B81" s="8" t="s">
        <v>928</v>
      </c>
      <c r="C81" s="7" t="s">
        <v>315</v>
      </c>
      <c r="D81" s="7" t="s">
        <v>5</v>
      </c>
      <c r="E81" s="7" t="s">
        <v>30</v>
      </c>
      <c r="F81" s="7" t="s">
        <v>7</v>
      </c>
      <c r="G81" s="7">
        <v>437</v>
      </c>
      <c r="H81" s="7">
        <v>5</v>
      </c>
      <c r="I81" s="7">
        <v>9</v>
      </c>
      <c r="J81" s="7">
        <v>7.28</v>
      </c>
    </row>
    <row r="82" spans="1:14" x14ac:dyDescent="0.25">
      <c r="A82" s="7">
        <v>10</v>
      </c>
      <c r="B82" s="8" t="s">
        <v>929</v>
      </c>
      <c r="C82" s="7" t="s">
        <v>48</v>
      </c>
      <c r="D82" s="7" t="s">
        <v>5</v>
      </c>
      <c r="E82" s="7" t="s">
        <v>30</v>
      </c>
      <c r="F82" s="7" t="s">
        <v>7</v>
      </c>
      <c r="G82" s="7">
        <v>434</v>
      </c>
      <c r="H82" s="7">
        <v>5</v>
      </c>
      <c r="I82" s="7">
        <v>6</v>
      </c>
      <c r="J82" s="7">
        <v>7.23</v>
      </c>
    </row>
    <row r="83" spans="1:14" x14ac:dyDescent="0.25">
      <c r="A83" s="7">
        <v>11</v>
      </c>
      <c r="B83" s="8" t="s">
        <v>930</v>
      </c>
      <c r="C83" s="7" t="s">
        <v>315</v>
      </c>
      <c r="D83" s="7" t="s">
        <v>5</v>
      </c>
      <c r="E83" s="7" t="s">
        <v>30</v>
      </c>
      <c r="F83" s="7" t="s">
        <v>7</v>
      </c>
      <c r="G83" s="7">
        <v>434</v>
      </c>
      <c r="H83" s="7">
        <v>3</v>
      </c>
      <c r="I83" s="7">
        <v>15</v>
      </c>
      <c r="J83" s="7">
        <v>7.23</v>
      </c>
    </row>
    <row r="84" spans="1:14" x14ac:dyDescent="0.25">
      <c r="A84" s="7">
        <v>12</v>
      </c>
      <c r="B84" s="8" t="s">
        <v>931</v>
      </c>
      <c r="C84" s="7" t="s">
        <v>45</v>
      </c>
      <c r="D84" s="7" t="s">
        <v>5</v>
      </c>
      <c r="E84" s="7" t="s">
        <v>30</v>
      </c>
      <c r="F84" s="7" t="s">
        <v>7</v>
      </c>
      <c r="G84" s="7">
        <v>432</v>
      </c>
      <c r="H84" s="7">
        <v>8</v>
      </c>
      <c r="I84" s="7">
        <v>11</v>
      </c>
      <c r="J84" s="7">
        <v>7.2</v>
      </c>
    </row>
    <row r="85" spans="1:14" x14ac:dyDescent="0.25">
      <c r="A85" s="7">
        <v>13</v>
      </c>
      <c r="B85" s="8" t="s">
        <v>932</v>
      </c>
      <c r="C85" s="7" t="s">
        <v>27</v>
      </c>
      <c r="D85" s="7" t="s">
        <v>5</v>
      </c>
      <c r="E85" s="7" t="s">
        <v>30</v>
      </c>
      <c r="F85" s="7" t="s">
        <v>7</v>
      </c>
      <c r="G85" s="104">
        <v>420</v>
      </c>
      <c r="H85" s="7">
        <v>3</v>
      </c>
      <c r="I85" s="7">
        <v>11</v>
      </c>
      <c r="J85" s="7">
        <v>7</v>
      </c>
    </row>
    <row r="86" spans="1:14" x14ac:dyDescent="0.25">
      <c r="A86" s="7">
        <v>14</v>
      </c>
      <c r="B86" s="8" t="s">
        <v>933</v>
      </c>
      <c r="C86" s="7" t="s">
        <v>23</v>
      </c>
      <c r="D86" s="7" t="s">
        <v>5</v>
      </c>
      <c r="E86" s="7" t="s">
        <v>30</v>
      </c>
      <c r="F86" s="7" t="s">
        <v>7</v>
      </c>
      <c r="G86" s="104">
        <v>419</v>
      </c>
      <c r="H86" s="7">
        <v>4</v>
      </c>
      <c r="I86" s="7">
        <v>9</v>
      </c>
      <c r="J86" s="7">
        <v>6.98</v>
      </c>
    </row>
    <row r="87" spans="1:14" x14ac:dyDescent="0.25">
      <c r="A87" s="7">
        <v>15</v>
      </c>
      <c r="B87" s="8" t="s">
        <v>932</v>
      </c>
      <c r="C87" s="7" t="s">
        <v>8</v>
      </c>
      <c r="D87" s="7" t="s">
        <v>5</v>
      </c>
      <c r="E87" s="7" t="s">
        <v>30</v>
      </c>
      <c r="F87" s="7" t="s">
        <v>7</v>
      </c>
      <c r="G87" s="103">
        <v>409</v>
      </c>
      <c r="H87" s="7">
        <v>6</v>
      </c>
      <c r="I87" s="7">
        <v>9</v>
      </c>
      <c r="J87" s="7">
        <v>6.82</v>
      </c>
    </row>
    <row r="88" spans="1:14" x14ac:dyDescent="0.25">
      <c r="A88" s="7">
        <v>16</v>
      </c>
      <c r="B88" s="8" t="s">
        <v>934</v>
      </c>
      <c r="C88" s="7" t="s">
        <v>10</v>
      </c>
      <c r="D88" s="7" t="s">
        <v>5</v>
      </c>
      <c r="E88" s="7" t="s">
        <v>30</v>
      </c>
      <c r="F88" s="7" t="s">
        <v>7</v>
      </c>
      <c r="G88" s="103">
        <v>398</v>
      </c>
      <c r="H88" s="7">
        <v>2</v>
      </c>
      <c r="I88" s="7">
        <v>10</v>
      </c>
      <c r="J88" s="7">
        <v>6.63</v>
      </c>
    </row>
    <row r="89" spans="1:14" x14ac:dyDescent="0.25">
      <c r="A89" s="7">
        <v>17</v>
      </c>
      <c r="B89" s="8" t="s">
        <v>935</v>
      </c>
      <c r="C89" s="7" t="s">
        <v>4</v>
      </c>
      <c r="D89" s="7" t="s">
        <v>5</v>
      </c>
      <c r="E89" s="7" t="s">
        <v>30</v>
      </c>
      <c r="F89" s="7" t="s">
        <v>7</v>
      </c>
      <c r="G89" s="103">
        <v>388</v>
      </c>
      <c r="H89" s="7">
        <v>3</v>
      </c>
      <c r="I89" s="7">
        <v>11</v>
      </c>
      <c r="J89" s="7">
        <v>6.47</v>
      </c>
    </row>
    <row r="90" spans="1:14" x14ac:dyDescent="0.25">
      <c r="A90" s="7">
        <v>18</v>
      </c>
      <c r="B90" s="8" t="s">
        <v>936</v>
      </c>
      <c r="C90" s="7" t="s">
        <v>347</v>
      </c>
      <c r="D90" s="7" t="s">
        <v>5</v>
      </c>
      <c r="E90" s="7" t="s">
        <v>30</v>
      </c>
      <c r="F90" s="7" t="s">
        <v>7</v>
      </c>
      <c r="G90" s="103">
        <v>343</v>
      </c>
      <c r="H90" s="7">
        <v>0</v>
      </c>
      <c r="I90" s="7">
        <v>5</v>
      </c>
      <c r="J90" s="7">
        <v>5.72</v>
      </c>
    </row>
    <row r="91" spans="1:14" x14ac:dyDescent="0.25">
      <c r="A91" s="7">
        <v>19</v>
      </c>
      <c r="B91" s="8" t="s">
        <v>937</v>
      </c>
      <c r="C91" s="7" t="s">
        <v>318</v>
      </c>
      <c r="D91" s="7" t="s">
        <v>5</v>
      </c>
      <c r="E91" s="7" t="s">
        <v>30</v>
      </c>
      <c r="F91" s="7" t="s">
        <v>7</v>
      </c>
      <c r="G91" s="103">
        <v>342</v>
      </c>
      <c r="H91" s="7">
        <v>1</v>
      </c>
      <c r="I91" s="7">
        <v>3</v>
      </c>
      <c r="J91" s="7">
        <v>5.7</v>
      </c>
    </row>
    <row r="92" spans="1:14" x14ac:dyDescent="0.25">
      <c r="A92" s="7">
        <v>1</v>
      </c>
      <c r="B92" s="8" t="s">
        <v>938</v>
      </c>
      <c r="C92" s="7" t="s">
        <v>585</v>
      </c>
      <c r="D92" s="7" t="s">
        <v>5</v>
      </c>
      <c r="E92" s="7" t="s">
        <v>33</v>
      </c>
      <c r="F92" s="7" t="s">
        <v>7</v>
      </c>
      <c r="G92" s="7">
        <v>524</v>
      </c>
      <c r="H92" s="7">
        <v>16</v>
      </c>
      <c r="I92" s="7">
        <v>21</v>
      </c>
      <c r="J92" s="7">
        <v>8.73</v>
      </c>
      <c r="N92">
        <v>420</v>
      </c>
    </row>
    <row r="93" spans="1:14" x14ac:dyDescent="0.25">
      <c r="A93" s="7">
        <v>2</v>
      </c>
      <c r="B93" s="8" t="s">
        <v>939</v>
      </c>
      <c r="C93" s="7" t="s">
        <v>11</v>
      </c>
      <c r="D93" s="7" t="s">
        <v>5</v>
      </c>
      <c r="E93" s="7" t="s">
        <v>33</v>
      </c>
      <c r="F93" s="7" t="s">
        <v>7</v>
      </c>
      <c r="G93" s="7">
        <v>498</v>
      </c>
      <c r="H93" s="7">
        <v>11</v>
      </c>
      <c r="I93" s="7">
        <v>19</v>
      </c>
      <c r="J93" s="7">
        <v>8.3000000000000007</v>
      </c>
    </row>
    <row r="94" spans="1:14" x14ac:dyDescent="0.25">
      <c r="A94" s="7">
        <v>3</v>
      </c>
      <c r="B94" s="8" t="s">
        <v>940</v>
      </c>
      <c r="C94" s="7" t="s">
        <v>16</v>
      </c>
      <c r="D94" s="7" t="s">
        <v>5</v>
      </c>
      <c r="E94" s="7" t="s">
        <v>33</v>
      </c>
      <c r="F94" s="7" t="s">
        <v>7</v>
      </c>
      <c r="G94" s="7">
        <v>494</v>
      </c>
      <c r="H94" s="7">
        <v>9</v>
      </c>
      <c r="I94" s="7">
        <v>16</v>
      </c>
      <c r="J94" s="7">
        <v>8.23</v>
      </c>
    </row>
    <row r="95" spans="1:14" x14ac:dyDescent="0.25">
      <c r="A95" s="7">
        <v>4</v>
      </c>
      <c r="B95" s="8" t="s">
        <v>941</v>
      </c>
      <c r="C95" s="7" t="s">
        <v>641</v>
      </c>
      <c r="D95" s="7" t="s">
        <v>5</v>
      </c>
      <c r="E95" s="7" t="s">
        <v>33</v>
      </c>
      <c r="F95" s="7" t="s">
        <v>7</v>
      </c>
      <c r="G95" s="7">
        <v>461</v>
      </c>
      <c r="H95" s="7">
        <v>9</v>
      </c>
      <c r="I95" s="7">
        <v>9</v>
      </c>
      <c r="J95" s="7">
        <v>7.68</v>
      </c>
    </row>
    <row r="96" spans="1:14" x14ac:dyDescent="0.25">
      <c r="A96" s="7">
        <v>5</v>
      </c>
      <c r="B96" s="8" t="s">
        <v>942</v>
      </c>
      <c r="C96" s="7" t="s">
        <v>11</v>
      </c>
      <c r="D96" s="7" t="s">
        <v>5</v>
      </c>
      <c r="E96" s="7" t="s">
        <v>33</v>
      </c>
      <c r="F96" s="7" t="s">
        <v>7</v>
      </c>
      <c r="G96" s="7">
        <v>438</v>
      </c>
      <c r="H96" s="7">
        <v>10</v>
      </c>
      <c r="I96" s="7">
        <v>9</v>
      </c>
      <c r="J96" s="7">
        <v>7.3</v>
      </c>
    </row>
    <row r="97" spans="1:10" x14ac:dyDescent="0.25">
      <c r="A97" s="7">
        <v>6</v>
      </c>
      <c r="B97" s="8" t="s">
        <v>943</v>
      </c>
      <c r="C97" s="7" t="s">
        <v>25</v>
      </c>
      <c r="D97" s="7" t="s">
        <v>5</v>
      </c>
      <c r="E97" s="7" t="s">
        <v>33</v>
      </c>
      <c r="F97" s="7" t="s">
        <v>7</v>
      </c>
      <c r="G97" s="7">
        <v>432</v>
      </c>
      <c r="H97" s="7">
        <v>5</v>
      </c>
      <c r="I97" s="7">
        <v>7</v>
      </c>
      <c r="J97" s="7">
        <v>7.2</v>
      </c>
    </row>
    <row r="98" spans="1:10" x14ac:dyDescent="0.25">
      <c r="A98" s="7">
        <v>7</v>
      </c>
      <c r="B98" s="8" t="s">
        <v>944</v>
      </c>
      <c r="C98" s="7" t="s">
        <v>43</v>
      </c>
      <c r="D98" s="7" t="s">
        <v>5</v>
      </c>
      <c r="E98" s="7" t="s">
        <v>33</v>
      </c>
      <c r="F98" s="7" t="s">
        <v>7</v>
      </c>
      <c r="G98" s="7">
        <v>410</v>
      </c>
      <c r="H98" s="7">
        <v>6</v>
      </c>
      <c r="I98" s="7">
        <v>4</v>
      </c>
      <c r="J98" s="7">
        <v>6.83</v>
      </c>
    </row>
    <row r="99" spans="1:10" x14ac:dyDescent="0.25">
      <c r="A99" s="7">
        <v>8</v>
      </c>
      <c r="B99" s="8" t="s">
        <v>945</v>
      </c>
      <c r="C99" s="7" t="s">
        <v>318</v>
      </c>
      <c r="D99" s="7" t="s">
        <v>5</v>
      </c>
      <c r="E99" s="7" t="s">
        <v>33</v>
      </c>
      <c r="F99" s="7" t="s">
        <v>7</v>
      </c>
      <c r="G99" s="103">
        <v>407</v>
      </c>
      <c r="H99" s="7">
        <v>7</v>
      </c>
      <c r="I99" s="7">
        <v>8</v>
      </c>
      <c r="J99" s="7">
        <v>6.78</v>
      </c>
    </row>
    <row r="100" spans="1:10" x14ac:dyDescent="0.25">
      <c r="A100" s="7">
        <v>9</v>
      </c>
      <c r="B100" s="8" t="s">
        <v>946</v>
      </c>
      <c r="C100" s="7" t="s">
        <v>24</v>
      </c>
      <c r="D100" s="7" t="s">
        <v>5</v>
      </c>
      <c r="E100" s="7" t="s">
        <v>33</v>
      </c>
      <c r="F100" s="7" t="s">
        <v>7</v>
      </c>
      <c r="G100" s="103">
        <v>399</v>
      </c>
      <c r="H100" s="7">
        <v>2</v>
      </c>
      <c r="I100" s="7">
        <v>12</v>
      </c>
      <c r="J100" s="7">
        <v>6.65</v>
      </c>
    </row>
    <row r="101" spans="1:10" x14ac:dyDescent="0.25">
      <c r="A101" s="7">
        <v>10</v>
      </c>
      <c r="B101" s="8" t="s">
        <v>947</v>
      </c>
      <c r="C101" s="7" t="s">
        <v>606</v>
      </c>
      <c r="D101" s="7" t="s">
        <v>5</v>
      </c>
      <c r="E101" s="7" t="s">
        <v>33</v>
      </c>
      <c r="F101" s="7" t="s">
        <v>7</v>
      </c>
      <c r="G101" s="103">
        <v>384</v>
      </c>
      <c r="H101" s="7">
        <v>3</v>
      </c>
      <c r="I101" s="7">
        <v>9</v>
      </c>
      <c r="J101" s="7">
        <v>6.4</v>
      </c>
    </row>
    <row r="102" spans="1:10" x14ac:dyDescent="0.25">
      <c r="A102" s="7">
        <v>1</v>
      </c>
      <c r="B102" s="8" t="s">
        <v>948</v>
      </c>
      <c r="C102" s="7" t="s">
        <v>13</v>
      </c>
      <c r="D102" s="7" t="s">
        <v>36</v>
      </c>
      <c r="E102" s="7" t="s">
        <v>6</v>
      </c>
      <c r="F102" s="7" t="s">
        <v>7</v>
      </c>
      <c r="G102" s="7">
        <v>577</v>
      </c>
      <c r="H102" s="7">
        <v>37</v>
      </c>
      <c r="I102" s="7">
        <v>23</v>
      </c>
      <c r="J102" s="7">
        <v>9.6199999999999992</v>
      </c>
    </row>
    <row r="103" spans="1:10" x14ac:dyDescent="0.25">
      <c r="A103" s="7">
        <v>2</v>
      </c>
      <c r="B103" s="8" t="s">
        <v>949</v>
      </c>
      <c r="C103" s="7" t="s">
        <v>55</v>
      </c>
      <c r="D103" s="7" t="s">
        <v>36</v>
      </c>
      <c r="E103" s="7" t="s">
        <v>6</v>
      </c>
      <c r="F103" s="7" t="s">
        <v>7</v>
      </c>
      <c r="G103" s="7">
        <v>567</v>
      </c>
      <c r="H103" s="7">
        <v>28</v>
      </c>
      <c r="I103" s="7">
        <v>31</v>
      </c>
      <c r="J103" s="7">
        <v>9.4499999999999993</v>
      </c>
    </row>
    <row r="104" spans="1:10" x14ac:dyDescent="0.25">
      <c r="A104" s="7">
        <v>3</v>
      </c>
      <c r="B104" s="8" t="s">
        <v>950</v>
      </c>
      <c r="C104" s="7" t="s">
        <v>170</v>
      </c>
      <c r="D104" s="7" t="s">
        <v>36</v>
      </c>
      <c r="E104" s="7" t="s">
        <v>6</v>
      </c>
      <c r="F104" s="7" t="s">
        <v>7</v>
      </c>
      <c r="G104" s="7">
        <v>559</v>
      </c>
      <c r="H104" s="7">
        <v>22</v>
      </c>
      <c r="I104" s="7">
        <v>36</v>
      </c>
      <c r="J104" s="7">
        <v>9.32</v>
      </c>
    </row>
    <row r="105" spans="1:10" x14ac:dyDescent="0.25">
      <c r="A105" s="7">
        <v>4</v>
      </c>
      <c r="B105" s="8" t="s">
        <v>951</v>
      </c>
      <c r="C105" s="7" t="s">
        <v>12</v>
      </c>
      <c r="D105" s="7" t="s">
        <v>36</v>
      </c>
      <c r="E105" s="7" t="s">
        <v>6</v>
      </c>
      <c r="F105" s="7" t="s">
        <v>7</v>
      </c>
      <c r="G105" s="7">
        <v>556</v>
      </c>
      <c r="H105" s="7">
        <v>17</v>
      </c>
      <c r="I105" s="7">
        <v>42</v>
      </c>
      <c r="J105" s="7">
        <v>9.27</v>
      </c>
    </row>
    <row r="106" spans="1:10" x14ac:dyDescent="0.25">
      <c r="A106" s="7">
        <v>5</v>
      </c>
      <c r="B106" s="8" t="s">
        <v>93</v>
      </c>
      <c r="C106" s="7" t="s">
        <v>94</v>
      </c>
      <c r="D106" s="7" t="s">
        <v>36</v>
      </c>
      <c r="E106" s="7" t="s">
        <v>6</v>
      </c>
      <c r="F106" s="7" t="s">
        <v>7</v>
      </c>
      <c r="G106" s="7">
        <v>546</v>
      </c>
      <c r="H106" s="7">
        <v>19</v>
      </c>
      <c r="I106" s="7">
        <v>36</v>
      </c>
      <c r="J106" s="7">
        <v>9.1</v>
      </c>
    </row>
    <row r="107" spans="1:10" x14ac:dyDescent="0.25">
      <c r="A107" s="7">
        <v>6</v>
      </c>
      <c r="B107" s="8" t="s">
        <v>952</v>
      </c>
      <c r="C107" s="7" t="s">
        <v>13</v>
      </c>
      <c r="D107" s="7" t="s">
        <v>36</v>
      </c>
      <c r="E107" s="7" t="s">
        <v>6</v>
      </c>
      <c r="F107" s="7" t="s">
        <v>7</v>
      </c>
      <c r="G107" s="7">
        <v>536</v>
      </c>
      <c r="H107" s="7">
        <v>14</v>
      </c>
      <c r="I107" s="7">
        <v>31</v>
      </c>
      <c r="J107" s="7">
        <v>8.93</v>
      </c>
    </row>
    <row r="108" spans="1:10" x14ac:dyDescent="0.25">
      <c r="A108" s="7">
        <v>7</v>
      </c>
      <c r="B108" s="8" t="s">
        <v>96</v>
      </c>
      <c r="C108" s="7" t="s">
        <v>94</v>
      </c>
      <c r="D108" s="7" t="s">
        <v>36</v>
      </c>
      <c r="E108" s="7" t="s">
        <v>6</v>
      </c>
      <c r="F108" s="7" t="s">
        <v>7</v>
      </c>
      <c r="G108" s="7">
        <v>535</v>
      </c>
      <c r="H108" s="7">
        <v>12</v>
      </c>
      <c r="I108" s="7">
        <v>38</v>
      </c>
      <c r="J108" s="7">
        <v>8.92</v>
      </c>
    </row>
    <row r="109" spans="1:10" x14ac:dyDescent="0.25">
      <c r="A109" s="7">
        <v>8</v>
      </c>
      <c r="B109" s="8" t="s">
        <v>953</v>
      </c>
      <c r="C109" s="7" t="s">
        <v>25</v>
      </c>
      <c r="D109" s="7" t="s">
        <v>36</v>
      </c>
      <c r="E109" s="7" t="s">
        <v>6</v>
      </c>
      <c r="F109" s="7" t="s">
        <v>7</v>
      </c>
      <c r="G109" s="7">
        <v>533</v>
      </c>
      <c r="H109" s="7">
        <v>13</v>
      </c>
      <c r="I109" s="7">
        <v>37</v>
      </c>
      <c r="J109" s="7">
        <v>8.8800000000000008</v>
      </c>
    </row>
    <row r="110" spans="1:10" x14ac:dyDescent="0.25">
      <c r="A110" s="7">
        <v>9</v>
      </c>
      <c r="B110" s="8" t="s">
        <v>954</v>
      </c>
      <c r="C110" s="7" t="s">
        <v>606</v>
      </c>
      <c r="D110" s="7" t="s">
        <v>36</v>
      </c>
      <c r="E110" s="7" t="s">
        <v>6</v>
      </c>
      <c r="F110" s="7" t="s">
        <v>7</v>
      </c>
      <c r="G110" s="103">
        <v>510</v>
      </c>
      <c r="H110" s="7">
        <v>10</v>
      </c>
      <c r="I110" s="7">
        <v>28</v>
      </c>
      <c r="J110" s="7">
        <v>8.5</v>
      </c>
    </row>
    <row r="111" spans="1:10" x14ac:dyDescent="0.25">
      <c r="A111" s="7">
        <v>10</v>
      </c>
      <c r="B111" s="8" t="s">
        <v>955</v>
      </c>
      <c r="C111" s="7" t="s">
        <v>395</v>
      </c>
      <c r="D111" s="7" t="s">
        <v>36</v>
      </c>
      <c r="E111" s="7" t="s">
        <v>6</v>
      </c>
      <c r="F111" s="7" t="s">
        <v>7</v>
      </c>
      <c r="G111" s="103">
        <v>491</v>
      </c>
      <c r="H111" s="7">
        <v>4</v>
      </c>
      <c r="I111" s="7">
        <v>28</v>
      </c>
      <c r="J111" s="7">
        <v>8.18</v>
      </c>
    </row>
    <row r="112" spans="1:10" x14ac:dyDescent="0.25">
      <c r="A112" s="7">
        <v>11</v>
      </c>
      <c r="B112" s="8" t="s">
        <v>956</v>
      </c>
      <c r="C112" s="7" t="s">
        <v>16</v>
      </c>
      <c r="D112" s="7" t="s">
        <v>36</v>
      </c>
      <c r="E112" s="7" t="s">
        <v>6</v>
      </c>
      <c r="F112" s="7" t="s">
        <v>7</v>
      </c>
      <c r="G112" s="103">
        <v>472</v>
      </c>
      <c r="H112" s="7">
        <v>3</v>
      </c>
      <c r="I112" s="7">
        <v>24</v>
      </c>
      <c r="J112" s="7">
        <v>7.87</v>
      </c>
    </row>
    <row r="113" spans="1:10" x14ac:dyDescent="0.25">
      <c r="A113" s="7">
        <v>12</v>
      </c>
      <c r="B113" s="8" t="s">
        <v>957</v>
      </c>
      <c r="C113" s="7" t="s">
        <v>37</v>
      </c>
      <c r="D113" s="7" t="s">
        <v>36</v>
      </c>
      <c r="E113" s="7" t="s">
        <v>6</v>
      </c>
      <c r="F113" s="7" t="s">
        <v>7</v>
      </c>
      <c r="G113" s="103">
        <v>446</v>
      </c>
      <c r="H113" s="7">
        <v>2</v>
      </c>
      <c r="I113" s="7">
        <v>21</v>
      </c>
      <c r="J113" s="7">
        <v>7.43</v>
      </c>
    </row>
    <row r="114" spans="1:10" x14ac:dyDescent="0.25">
      <c r="A114" s="7">
        <v>1</v>
      </c>
      <c r="B114" s="8" t="s">
        <v>958</v>
      </c>
      <c r="C114" s="7" t="s">
        <v>262</v>
      </c>
      <c r="D114" s="7" t="s">
        <v>36</v>
      </c>
      <c r="E114" s="7" t="s">
        <v>14</v>
      </c>
      <c r="F114" s="7" t="s">
        <v>7</v>
      </c>
      <c r="G114" s="7">
        <v>590</v>
      </c>
      <c r="H114" s="7">
        <v>50</v>
      </c>
      <c r="I114" s="7">
        <v>10</v>
      </c>
      <c r="J114" s="7">
        <v>9.83</v>
      </c>
    </row>
    <row r="115" spans="1:10" x14ac:dyDescent="0.25">
      <c r="A115" s="7">
        <v>2</v>
      </c>
      <c r="B115" s="8" t="s">
        <v>959</v>
      </c>
      <c r="C115" s="7" t="s">
        <v>28</v>
      </c>
      <c r="D115" s="7" t="s">
        <v>36</v>
      </c>
      <c r="E115" s="7" t="s">
        <v>14</v>
      </c>
      <c r="F115" s="7" t="s">
        <v>7</v>
      </c>
      <c r="G115" s="7">
        <v>587</v>
      </c>
      <c r="H115" s="7">
        <v>47</v>
      </c>
      <c r="I115" s="7">
        <v>13</v>
      </c>
      <c r="J115" s="7">
        <v>9.7799999999999994</v>
      </c>
    </row>
    <row r="116" spans="1:10" x14ac:dyDescent="0.25">
      <c r="A116" s="7">
        <v>3</v>
      </c>
      <c r="B116" s="8" t="s">
        <v>960</v>
      </c>
      <c r="C116" s="7" t="s">
        <v>20</v>
      </c>
      <c r="D116" s="7" t="s">
        <v>36</v>
      </c>
      <c r="E116" s="7" t="s">
        <v>14</v>
      </c>
      <c r="F116" s="7" t="s">
        <v>7</v>
      </c>
      <c r="G116" s="7">
        <v>585</v>
      </c>
      <c r="H116" s="7">
        <v>45</v>
      </c>
      <c r="I116" s="7">
        <v>15</v>
      </c>
      <c r="J116" s="7">
        <v>9.75</v>
      </c>
    </row>
    <row r="117" spans="1:10" x14ac:dyDescent="0.25">
      <c r="A117" s="7">
        <v>4</v>
      </c>
      <c r="B117" s="8" t="s">
        <v>961</v>
      </c>
      <c r="C117" s="7" t="s">
        <v>138</v>
      </c>
      <c r="D117" s="7" t="s">
        <v>36</v>
      </c>
      <c r="E117" s="7" t="s">
        <v>14</v>
      </c>
      <c r="F117" s="7" t="s">
        <v>7</v>
      </c>
      <c r="G117" s="7">
        <v>584</v>
      </c>
      <c r="H117" s="7">
        <v>44</v>
      </c>
      <c r="I117" s="7">
        <v>16</v>
      </c>
      <c r="J117" s="7">
        <v>9.73</v>
      </c>
    </row>
    <row r="118" spans="1:10" x14ac:dyDescent="0.25">
      <c r="A118" s="7">
        <v>5</v>
      </c>
      <c r="B118" s="8" t="s">
        <v>962</v>
      </c>
      <c r="C118" s="7" t="s">
        <v>138</v>
      </c>
      <c r="D118" s="7" t="s">
        <v>36</v>
      </c>
      <c r="E118" s="7" t="s">
        <v>14</v>
      </c>
      <c r="F118" s="7" t="s">
        <v>7</v>
      </c>
      <c r="G118" s="7">
        <v>583</v>
      </c>
      <c r="H118" s="7">
        <v>43</v>
      </c>
      <c r="I118" s="7">
        <v>17</v>
      </c>
      <c r="J118" s="7">
        <v>9.7200000000000006</v>
      </c>
    </row>
    <row r="119" spans="1:10" x14ac:dyDescent="0.25">
      <c r="A119" s="7">
        <v>6</v>
      </c>
      <c r="B119" s="8" t="s">
        <v>963</v>
      </c>
      <c r="C119" s="7" t="s">
        <v>19</v>
      </c>
      <c r="D119" s="7" t="s">
        <v>36</v>
      </c>
      <c r="E119" s="7" t="s">
        <v>14</v>
      </c>
      <c r="F119" s="7" t="s">
        <v>7</v>
      </c>
      <c r="G119" s="7">
        <v>582</v>
      </c>
      <c r="H119" s="7">
        <v>42</v>
      </c>
      <c r="I119" s="7">
        <v>18</v>
      </c>
      <c r="J119" s="7">
        <v>9.6999999999999993</v>
      </c>
    </row>
    <row r="120" spans="1:10" x14ac:dyDescent="0.25">
      <c r="A120" s="7">
        <v>7</v>
      </c>
      <c r="B120" s="8" t="s">
        <v>964</v>
      </c>
      <c r="C120" s="7" t="s">
        <v>27</v>
      </c>
      <c r="D120" s="7" t="s">
        <v>36</v>
      </c>
      <c r="E120" s="7" t="s">
        <v>14</v>
      </c>
      <c r="F120" s="7" t="s">
        <v>7</v>
      </c>
      <c r="G120" s="7">
        <v>581</v>
      </c>
      <c r="H120" s="7">
        <v>41</v>
      </c>
      <c r="I120" s="7">
        <v>19</v>
      </c>
      <c r="J120" s="7">
        <v>9.68</v>
      </c>
    </row>
    <row r="121" spans="1:10" x14ac:dyDescent="0.25">
      <c r="A121" s="7">
        <v>7</v>
      </c>
      <c r="B121" s="8" t="s">
        <v>965</v>
      </c>
      <c r="C121" s="7" t="s">
        <v>20</v>
      </c>
      <c r="D121" s="7" t="s">
        <v>36</v>
      </c>
      <c r="E121" s="7" t="s">
        <v>14</v>
      </c>
      <c r="F121" s="7" t="s">
        <v>7</v>
      </c>
      <c r="G121" s="7">
        <v>581</v>
      </c>
      <c r="H121" s="7">
        <v>41</v>
      </c>
      <c r="I121" s="7">
        <v>19</v>
      </c>
      <c r="J121" s="7">
        <v>9.68</v>
      </c>
    </row>
    <row r="122" spans="1:10" x14ac:dyDescent="0.25">
      <c r="A122" s="7">
        <v>9</v>
      </c>
      <c r="B122" s="8" t="s">
        <v>966</v>
      </c>
      <c r="C122" s="7" t="s">
        <v>138</v>
      </c>
      <c r="D122" s="7" t="s">
        <v>36</v>
      </c>
      <c r="E122" s="7" t="s">
        <v>14</v>
      </c>
      <c r="F122" s="7" t="s">
        <v>7</v>
      </c>
      <c r="G122" s="7">
        <v>580</v>
      </c>
      <c r="H122" s="7">
        <v>40</v>
      </c>
      <c r="I122" s="7">
        <v>20</v>
      </c>
      <c r="J122" s="7">
        <v>9.67</v>
      </c>
    </row>
    <row r="123" spans="1:10" x14ac:dyDescent="0.25">
      <c r="A123" s="7">
        <v>10</v>
      </c>
      <c r="B123" s="8" t="s">
        <v>967</v>
      </c>
      <c r="C123" s="7" t="s">
        <v>40</v>
      </c>
      <c r="D123" s="7" t="s">
        <v>36</v>
      </c>
      <c r="E123" s="7" t="s">
        <v>14</v>
      </c>
      <c r="F123" s="7" t="s">
        <v>7</v>
      </c>
      <c r="G123" s="7">
        <v>577</v>
      </c>
      <c r="H123" s="7">
        <v>37</v>
      </c>
      <c r="I123" s="7">
        <v>23</v>
      </c>
      <c r="J123" s="7">
        <v>9.6199999999999992</v>
      </c>
    </row>
    <row r="124" spans="1:10" x14ac:dyDescent="0.25">
      <c r="A124" s="7">
        <v>11</v>
      </c>
      <c r="B124" s="8" t="s">
        <v>968</v>
      </c>
      <c r="C124" s="7" t="s">
        <v>16</v>
      </c>
      <c r="D124" s="7" t="s">
        <v>36</v>
      </c>
      <c r="E124" s="7" t="s">
        <v>14</v>
      </c>
      <c r="F124" s="7" t="s">
        <v>7</v>
      </c>
      <c r="G124" s="7">
        <v>574</v>
      </c>
      <c r="H124" s="7">
        <v>35</v>
      </c>
      <c r="I124" s="7">
        <v>24</v>
      </c>
      <c r="J124" s="7">
        <v>9.57</v>
      </c>
    </row>
    <row r="125" spans="1:10" x14ac:dyDescent="0.25">
      <c r="A125" s="7">
        <v>12</v>
      </c>
      <c r="B125" s="8" t="s">
        <v>969</v>
      </c>
      <c r="C125" s="7" t="s">
        <v>13</v>
      </c>
      <c r="D125" s="7" t="s">
        <v>36</v>
      </c>
      <c r="E125" s="7" t="s">
        <v>14</v>
      </c>
      <c r="F125" s="7" t="s">
        <v>7</v>
      </c>
      <c r="G125" s="7">
        <v>573</v>
      </c>
      <c r="H125" s="7">
        <v>33</v>
      </c>
      <c r="I125" s="7">
        <v>27</v>
      </c>
      <c r="J125" s="7">
        <v>9.5500000000000007</v>
      </c>
    </row>
    <row r="126" spans="1:10" x14ac:dyDescent="0.25">
      <c r="A126" s="7">
        <v>12</v>
      </c>
      <c r="B126" s="8" t="s">
        <v>970</v>
      </c>
      <c r="C126" s="7" t="s">
        <v>24</v>
      </c>
      <c r="D126" s="7" t="s">
        <v>36</v>
      </c>
      <c r="E126" s="7" t="s">
        <v>14</v>
      </c>
      <c r="F126" s="7" t="s">
        <v>7</v>
      </c>
      <c r="G126" s="7">
        <v>573</v>
      </c>
      <c r="H126" s="7">
        <v>33</v>
      </c>
      <c r="I126" s="7">
        <v>27</v>
      </c>
      <c r="J126" s="7">
        <v>9.5500000000000007</v>
      </c>
    </row>
    <row r="127" spans="1:10" x14ac:dyDescent="0.25">
      <c r="A127" s="7">
        <v>12</v>
      </c>
      <c r="B127" s="8" t="s">
        <v>971</v>
      </c>
      <c r="C127" s="7" t="s">
        <v>13</v>
      </c>
      <c r="D127" s="7" t="s">
        <v>36</v>
      </c>
      <c r="E127" s="7" t="s">
        <v>14</v>
      </c>
      <c r="F127" s="7" t="s">
        <v>7</v>
      </c>
      <c r="G127" s="7">
        <v>573</v>
      </c>
      <c r="H127" s="7">
        <v>33</v>
      </c>
      <c r="I127" s="7">
        <v>27</v>
      </c>
      <c r="J127" s="7">
        <v>9.5500000000000007</v>
      </c>
    </row>
    <row r="128" spans="1:10" x14ac:dyDescent="0.25">
      <c r="A128" s="7">
        <v>12</v>
      </c>
      <c r="B128" s="8" t="s">
        <v>972</v>
      </c>
      <c r="C128" s="7" t="s">
        <v>71</v>
      </c>
      <c r="D128" s="7" t="s">
        <v>36</v>
      </c>
      <c r="E128" s="7" t="s">
        <v>14</v>
      </c>
      <c r="F128" s="7" t="s">
        <v>7</v>
      </c>
      <c r="G128" s="7">
        <v>573</v>
      </c>
      <c r="H128" s="7">
        <v>33</v>
      </c>
      <c r="I128" s="7">
        <v>27</v>
      </c>
      <c r="J128" s="7">
        <v>9.5500000000000007</v>
      </c>
    </row>
    <row r="129" spans="1:10" x14ac:dyDescent="0.25">
      <c r="A129" s="7">
        <v>16</v>
      </c>
      <c r="B129" s="8" t="s">
        <v>973</v>
      </c>
      <c r="C129" s="7" t="s">
        <v>66</v>
      </c>
      <c r="D129" s="7" t="s">
        <v>36</v>
      </c>
      <c r="E129" s="7" t="s">
        <v>14</v>
      </c>
      <c r="F129" s="7" t="s">
        <v>7</v>
      </c>
      <c r="G129" s="7">
        <v>572</v>
      </c>
      <c r="H129" s="7">
        <v>32</v>
      </c>
      <c r="I129" s="7">
        <v>28</v>
      </c>
      <c r="J129" s="7">
        <v>9.5299999999999994</v>
      </c>
    </row>
    <row r="130" spans="1:10" x14ac:dyDescent="0.25">
      <c r="A130" s="7">
        <v>16</v>
      </c>
      <c r="B130" s="8" t="s">
        <v>974</v>
      </c>
      <c r="C130" s="7" t="s">
        <v>669</v>
      </c>
      <c r="D130" s="7" t="s">
        <v>36</v>
      </c>
      <c r="E130" s="7" t="s">
        <v>14</v>
      </c>
      <c r="F130" s="7" t="s">
        <v>7</v>
      </c>
      <c r="G130" s="7">
        <v>572</v>
      </c>
      <c r="H130" s="7">
        <v>32</v>
      </c>
      <c r="I130" s="7">
        <v>28</v>
      </c>
      <c r="J130" s="7">
        <v>9.5299999999999994</v>
      </c>
    </row>
    <row r="131" spans="1:10" x14ac:dyDescent="0.25">
      <c r="A131" s="7">
        <v>16</v>
      </c>
      <c r="B131" s="8" t="s">
        <v>109</v>
      </c>
      <c r="C131" s="7" t="s">
        <v>24</v>
      </c>
      <c r="D131" s="7" t="s">
        <v>36</v>
      </c>
      <c r="E131" s="7" t="s">
        <v>14</v>
      </c>
      <c r="F131" s="7" t="s">
        <v>7</v>
      </c>
      <c r="G131" s="7">
        <v>572</v>
      </c>
      <c r="H131" s="7">
        <v>32</v>
      </c>
      <c r="I131" s="7">
        <v>28</v>
      </c>
      <c r="J131" s="7">
        <v>9.5299999999999994</v>
      </c>
    </row>
    <row r="132" spans="1:10" x14ac:dyDescent="0.25">
      <c r="A132" s="7">
        <v>19</v>
      </c>
      <c r="B132" s="7" t="s">
        <v>975</v>
      </c>
      <c r="C132" s="7" t="s">
        <v>59</v>
      </c>
      <c r="D132" s="7" t="s">
        <v>36</v>
      </c>
      <c r="E132" s="7" t="s">
        <v>14</v>
      </c>
      <c r="F132" s="7" t="s">
        <v>7</v>
      </c>
      <c r="G132" s="7">
        <v>571</v>
      </c>
      <c r="H132" s="7">
        <v>31</v>
      </c>
      <c r="I132" s="7">
        <v>29</v>
      </c>
      <c r="J132" s="7">
        <v>9.52</v>
      </c>
    </row>
    <row r="133" spans="1:10" x14ac:dyDescent="0.25">
      <c r="A133" s="7">
        <v>19</v>
      </c>
      <c r="B133" s="8" t="s">
        <v>976</v>
      </c>
      <c r="C133" s="7" t="s">
        <v>361</v>
      </c>
      <c r="D133" s="7" t="s">
        <v>36</v>
      </c>
      <c r="E133" s="7" t="s">
        <v>14</v>
      </c>
      <c r="F133" s="7" t="s">
        <v>7</v>
      </c>
      <c r="G133" s="7">
        <v>571</v>
      </c>
      <c r="H133" s="7">
        <v>31</v>
      </c>
      <c r="I133" s="7">
        <v>29</v>
      </c>
      <c r="J133" s="7">
        <v>9.52</v>
      </c>
    </row>
    <row r="134" spans="1:10" x14ac:dyDescent="0.25">
      <c r="A134" s="7">
        <v>19</v>
      </c>
      <c r="B134" s="8" t="s">
        <v>977</v>
      </c>
      <c r="C134" s="7" t="s">
        <v>138</v>
      </c>
      <c r="D134" s="7" t="s">
        <v>36</v>
      </c>
      <c r="E134" s="7" t="s">
        <v>14</v>
      </c>
      <c r="F134" s="7" t="s">
        <v>7</v>
      </c>
      <c r="G134" s="7">
        <v>571</v>
      </c>
      <c r="H134" s="7">
        <v>31</v>
      </c>
      <c r="I134" s="7">
        <v>29</v>
      </c>
      <c r="J134" s="7">
        <v>9.52</v>
      </c>
    </row>
    <row r="135" spans="1:10" x14ac:dyDescent="0.25">
      <c r="A135" s="7">
        <v>22</v>
      </c>
      <c r="B135" s="8" t="s">
        <v>978</v>
      </c>
      <c r="C135" s="7" t="s">
        <v>41</v>
      </c>
      <c r="D135" s="7" t="s">
        <v>36</v>
      </c>
      <c r="E135" s="7" t="s">
        <v>14</v>
      </c>
      <c r="F135" s="7" t="s">
        <v>7</v>
      </c>
      <c r="G135" s="7">
        <v>570</v>
      </c>
      <c r="H135" s="7">
        <v>30</v>
      </c>
      <c r="I135" s="7">
        <v>30</v>
      </c>
      <c r="J135" s="7">
        <v>9.5</v>
      </c>
    </row>
    <row r="136" spans="1:10" x14ac:dyDescent="0.25">
      <c r="A136" s="7">
        <v>22</v>
      </c>
      <c r="B136" s="8" t="s">
        <v>979</v>
      </c>
      <c r="C136" s="7" t="s">
        <v>71</v>
      </c>
      <c r="D136" s="7" t="s">
        <v>36</v>
      </c>
      <c r="E136" s="7" t="s">
        <v>14</v>
      </c>
      <c r="F136" s="7" t="s">
        <v>7</v>
      </c>
      <c r="G136" s="7">
        <v>570</v>
      </c>
      <c r="H136" s="7">
        <v>30</v>
      </c>
      <c r="I136" s="7">
        <v>30</v>
      </c>
      <c r="J136" s="7">
        <v>9.5</v>
      </c>
    </row>
    <row r="137" spans="1:10" x14ac:dyDescent="0.25">
      <c r="A137" s="7">
        <v>24</v>
      </c>
      <c r="B137" s="8" t="s">
        <v>980</v>
      </c>
      <c r="C137" s="7" t="s">
        <v>15</v>
      </c>
      <c r="D137" s="7" t="s">
        <v>36</v>
      </c>
      <c r="E137" s="7" t="s">
        <v>14</v>
      </c>
      <c r="F137" s="7" t="s">
        <v>7</v>
      </c>
      <c r="G137" s="7">
        <v>569</v>
      </c>
      <c r="H137" s="7">
        <v>32</v>
      </c>
      <c r="I137" s="7">
        <v>25</v>
      </c>
      <c r="J137" s="7">
        <v>9.48</v>
      </c>
    </row>
    <row r="138" spans="1:10" x14ac:dyDescent="0.25">
      <c r="A138" s="7">
        <v>25</v>
      </c>
      <c r="B138" s="8" t="s">
        <v>981</v>
      </c>
      <c r="C138" s="7" t="s">
        <v>66</v>
      </c>
      <c r="D138" s="7" t="s">
        <v>36</v>
      </c>
      <c r="E138" s="7" t="s">
        <v>14</v>
      </c>
      <c r="F138" s="7" t="s">
        <v>7</v>
      </c>
      <c r="G138" s="7">
        <v>569</v>
      </c>
      <c r="H138" s="7">
        <v>29</v>
      </c>
      <c r="I138" s="7">
        <v>31</v>
      </c>
      <c r="J138" s="7">
        <v>9.48</v>
      </c>
    </row>
    <row r="139" spans="1:10" x14ac:dyDescent="0.25">
      <c r="A139" s="7">
        <v>25</v>
      </c>
      <c r="B139" s="8" t="s">
        <v>982</v>
      </c>
      <c r="C139" s="7" t="s">
        <v>8</v>
      </c>
      <c r="D139" s="7" t="s">
        <v>36</v>
      </c>
      <c r="E139" s="7" t="s">
        <v>14</v>
      </c>
      <c r="F139" s="7" t="s">
        <v>7</v>
      </c>
      <c r="G139" s="7">
        <v>569</v>
      </c>
      <c r="H139" s="7">
        <v>29</v>
      </c>
      <c r="I139" s="7">
        <v>31</v>
      </c>
      <c r="J139" s="7">
        <v>9.48</v>
      </c>
    </row>
    <row r="140" spans="1:10" x14ac:dyDescent="0.25">
      <c r="A140" s="7">
        <v>25</v>
      </c>
      <c r="B140" s="8" t="s">
        <v>983</v>
      </c>
      <c r="C140" s="7" t="s">
        <v>8</v>
      </c>
      <c r="D140" s="7" t="s">
        <v>36</v>
      </c>
      <c r="E140" s="7" t="s">
        <v>14</v>
      </c>
      <c r="F140" s="7" t="s">
        <v>7</v>
      </c>
      <c r="G140" s="7">
        <v>569</v>
      </c>
      <c r="H140" s="7">
        <v>29</v>
      </c>
      <c r="I140" s="7">
        <v>31</v>
      </c>
      <c r="J140" s="7">
        <v>9.48</v>
      </c>
    </row>
    <row r="141" spans="1:10" x14ac:dyDescent="0.25">
      <c r="A141" s="7">
        <v>28</v>
      </c>
      <c r="B141" s="8" t="s">
        <v>984</v>
      </c>
      <c r="C141" s="7" t="s">
        <v>40</v>
      </c>
      <c r="D141" s="7" t="s">
        <v>36</v>
      </c>
      <c r="E141" s="7" t="s">
        <v>14</v>
      </c>
      <c r="F141" s="7" t="s">
        <v>7</v>
      </c>
      <c r="G141" s="7">
        <v>566</v>
      </c>
      <c r="H141" s="7">
        <v>27</v>
      </c>
      <c r="I141" s="7">
        <v>32</v>
      </c>
      <c r="J141" s="7">
        <v>9.43</v>
      </c>
    </row>
    <row r="142" spans="1:10" x14ac:dyDescent="0.25">
      <c r="A142" s="7">
        <v>29</v>
      </c>
      <c r="B142" s="8" t="s">
        <v>110</v>
      </c>
      <c r="C142" s="7" t="s">
        <v>44</v>
      </c>
      <c r="D142" s="7" t="s">
        <v>36</v>
      </c>
      <c r="E142" s="7" t="s">
        <v>14</v>
      </c>
      <c r="F142" s="7" t="s">
        <v>7</v>
      </c>
      <c r="G142" s="7">
        <v>566</v>
      </c>
      <c r="H142" s="7">
        <v>26</v>
      </c>
      <c r="I142" s="7">
        <v>34</v>
      </c>
      <c r="J142" s="7">
        <v>9.43</v>
      </c>
    </row>
    <row r="143" spans="1:10" x14ac:dyDescent="0.25">
      <c r="A143" s="7">
        <v>30</v>
      </c>
      <c r="B143" s="8" t="s">
        <v>985</v>
      </c>
      <c r="C143" s="7" t="s">
        <v>19</v>
      </c>
      <c r="D143" s="7" t="s">
        <v>36</v>
      </c>
      <c r="E143" s="7" t="s">
        <v>14</v>
      </c>
      <c r="F143" s="7" t="s">
        <v>7</v>
      </c>
      <c r="G143" s="7">
        <v>565</v>
      </c>
      <c r="H143" s="7">
        <v>25</v>
      </c>
      <c r="I143" s="7">
        <v>35</v>
      </c>
      <c r="J143" s="7">
        <v>9.42</v>
      </c>
    </row>
    <row r="144" spans="1:10" x14ac:dyDescent="0.25">
      <c r="A144" s="7">
        <v>30</v>
      </c>
      <c r="B144" s="8" t="s">
        <v>986</v>
      </c>
      <c r="C144" s="7" t="s">
        <v>987</v>
      </c>
      <c r="D144" s="7" t="s">
        <v>36</v>
      </c>
      <c r="E144" s="7" t="s">
        <v>14</v>
      </c>
      <c r="F144" s="7" t="s">
        <v>7</v>
      </c>
      <c r="G144" s="7">
        <v>565</v>
      </c>
      <c r="H144" s="7">
        <v>25</v>
      </c>
      <c r="I144" s="7">
        <v>35</v>
      </c>
      <c r="J144" s="7">
        <v>9.42</v>
      </c>
    </row>
    <row r="145" spans="1:10" x14ac:dyDescent="0.25">
      <c r="A145" s="7">
        <v>32</v>
      </c>
      <c r="B145" s="8" t="s">
        <v>988</v>
      </c>
      <c r="C145" s="7" t="s">
        <v>41</v>
      </c>
      <c r="D145" s="7" t="s">
        <v>36</v>
      </c>
      <c r="E145" s="7" t="s">
        <v>14</v>
      </c>
      <c r="F145" s="7" t="s">
        <v>7</v>
      </c>
      <c r="G145" s="7">
        <v>564</v>
      </c>
      <c r="H145" s="7">
        <v>28</v>
      </c>
      <c r="I145" s="7">
        <v>28</v>
      </c>
      <c r="J145" s="7">
        <v>9.4</v>
      </c>
    </row>
    <row r="146" spans="1:10" x14ac:dyDescent="0.25">
      <c r="A146" s="7">
        <v>33</v>
      </c>
      <c r="B146" s="8" t="s">
        <v>989</v>
      </c>
      <c r="C146" s="7" t="s">
        <v>71</v>
      </c>
      <c r="D146" s="7" t="s">
        <v>36</v>
      </c>
      <c r="E146" s="7" t="s">
        <v>14</v>
      </c>
      <c r="F146" s="7" t="s">
        <v>7</v>
      </c>
      <c r="G146" s="7">
        <v>564</v>
      </c>
      <c r="H146" s="7">
        <v>27</v>
      </c>
      <c r="I146" s="7">
        <v>30</v>
      </c>
      <c r="J146" s="7">
        <v>9.4</v>
      </c>
    </row>
    <row r="147" spans="1:10" x14ac:dyDescent="0.25">
      <c r="A147" s="7">
        <v>34</v>
      </c>
      <c r="B147" s="8" t="s">
        <v>990</v>
      </c>
      <c r="C147" s="7" t="s">
        <v>24</v>
      </c>
      <c r="D147" s="7" t="s">
        <v>36</v>
      </c>
      <c r="E147" s="7" t="s">
        <v>14</v>
      </c>
      <c r="F147" s="7" t="s">
        <v>7</v>
      </c>
      <c r="G147" s="7">
        <v>564</v>
      </c>
      <c r="H147" s="7">
        <v>25</v>
      </c>
      <c r="I147" s="7">
        <v>34</v>
      </c>
      <c r="J147" s="7">
        <v>9.4</v>
      </c>
    </row>
    <row r="148" spans="1:10" x14ac:dyDescent="0.25">
      <c r="A148" s="7">
        <v>35</v>
      </c>
      <c r="B148" s="8" t="s">
        <v>991</v>
      </c>
      <c r="C148" s="7" t="s">
        <v>376</v>
      </c>
      <c r="D148" s="7" t="s">
        <v>36</v>
      </c>
      <c r="E148" s="7" t="s">
        <v>14</v>
      </c>
      <c r="F148" s="7" t="s">
        <v>7</v>
      </c>
      <c r="G148" s="7">
        <v>563</v>
      </c>
      <c r="H148" s="7">
        <v>23</v>
      </c>
      <c r="I148" s="7">
        <v>37</v>
      </c>
      <c r="J148" s="7">
        <v>9.3800000000000008</v>
      </c>
    </row>
    <row r="149" spans="1:10" x14ac:dyDescent="0.25">
      <c r="A149" s="7">
        <v>36</v>
      </c>
      <c r="B149" s="8" t="s">
        <v>111</v>
      </c>
      <c r="C149" s="7" t="s">
        <v>41</v>
      </c>
      <c r="D149" s="7" t="s">
        <v>36</v>
      </c>
      <c r="E149" s="7" t="s">
        <v>14</v>
      </c>
      <c r="F149" s="7" t="s">
        <v>7</v>
      </c>
      <c r="G149" s="7">
        <v>562</v>
      </c>
      <c r="H149" s="7">
        <v>25</v>
      </c>
      <c r="I149" s="7">
        <v>32</v>
      </c>
      <c r="J149" s="7">
        <v>9.3699999999999992</v>
      </c>
    </row>
    <row r="150" spans="1:10" x14ac:dyDescent="0.25">
      <c r="A150" s="7">
        <v>37</v>
      </c>
      <c r="B150" s="8" t="s">
        <v>992</v>
      </c>
      <c r="C150" s="7" t="s">
        <v>315</v>
      </c>
      <c r="D150" s="7" t="s">
        <v>36</v>
      </c>
      <c r="E150" s="7" t="s">
        <v>14</v>
      </c>
      <c r="F150" s="7" t="s">
        <v>7</v>
      </c>
      <c r="G150" s="7">
        <v>562</v>
      </c>
      <c r="H150" s="7">
        <v>22</v>
      </c>
      <c r="I150" s="7">
        <v>38</v>
      </c>
      <c r="J150" s="7">
        <v>9.3699999999999992</v>
      </c>
    </row>
    <row r="151" spans="1:10" x14ac:dyDescent="0.25">
      <c r="A151" s="7">
        <v>38</v>
      </c>
      <c r="B151" s="8" t="s">
        <v>883</v>
      </c>
      <c r="C151" s="7" t="s">
        <v>52</v>
      </c>
      <c r="D151" s="7" t="s">
        <v>36</v>
      </c>
      <c r="E151" s="7" t="s">
        <v>14</v>
      </c>
      <c r="F151" s="7" t="s">
        <v>7</v>
      </c>
      <c r="G151" s="7">
        <v>561</v>
      </c>
      <c r="H151" s="7">
        <v>22</v>
      </c>
      <c r="I151" s="7">
        <v>37</v>
      </c>
      <c r="J151" s="7">
        <v>9.35</v>
      </c>
    </row>
    <row r="152" spans="1:10" x14ac:dyDescent="0.25">
      <c r="A152" s="7">
        <v>38</v>
      </c>
      <c r="B152" s="8" t="s">
        <v>993</v>
      </c>
      <c r="C152" s="7" t="s">
        <v>42</v>
      </c>
      <c r="D152" s="7" t="s">
        <v>36</v>
      </c>
      <c r="E152" s="7" t="s">
        <v>14</v>
      </c>
      <c r="F152" s="7" t="s">
        <v>7</v>
      </c>
      <c r="G152" s="7">
        <v>561</v>
      </c>
      <c r="H152" s="7">
        <v>22</v>
      </c>
      <c r="I152" s="7">
        <v>37</v>
      </c>
      <c r="J152" s="7">
        <v>9.35</v>
      </c>
    </row>
    <row r="153" spans="1:10" x14ac:dyDescent="0.25">
      <c r="A153" s="7">
        <v>40</v>
      </c>
      <c r="B153" s="8" t="s">
        <v>994</v>
      </c>
      <c r="C153" s="7" t="s">
        <v>40</v>
      </c>
      <c r="D153" s="7" t="s">
        <v>36</v>
      </c>
      <c r="E153" s="7" t="s">
        <v>14</v>
      </c>
      <c r="F153" s="7" t="s">
        <v>7</v>
      </c>
      <c r="G153" s="7">
        <v>560</v>
      </c>
      <c r="H153" s="7">
        <v>21</v>
      </c>
      <c r="I153" s="7">
        <v>38</v>
      </c>
      <c r="J153" s="7">
        <v>9.33</v>
      </c>
    </row>
    <row r="154" spans="1:10" x14ac:dyDescent="0.25">
      <c r="A154" s="7">
        <v>41</v>
      </c>
      <c r="B154" s="8" t="s">
        <v>995</v>
      </c>
      <c r="C154" s="7" t="s">
        <v>20</v>
      </c>
      <c r="D154" s="7" t="s">
        <v>36</v>
      </c>
      <c r="E154" s="7" t="s">
        <v>14</v>
      </c>
      <c r="F154" s="7" t="s">
        <v>7</v>
      </c>
      <c r="G154" s="7">
        <v>559</v>
      </c>
      <c r="H154" s="7">
        <v>20</v>
      </c>
      <c r="I154" s="7">
        <v>39</v>
      </c>
      <c r="J154" s="7">
        <v>9.32</v>
      </c>
    </row>
    <row r="155" spans="1:10" x14ac:dyDescent="0.25">
      <c r="A155" s="7">
        <v>42</v>
      </c>
      <c r="B155" s="8" t="s">
        <v>996</v>
      </c>
      <c r="C155" s="7" t="s">
        <v>55</v>
      </c>
      <c r="D155" s="7" t="s">
        <v>36</v>
      </c>
      <c r="E155" s="7" t="s">
        <v>14</v>
      </c>
      <c r="F155" s="7" t="s">
        <v>7</v>
      </c>
      <c r="G155" s="7">
        <v>557</v>
      </c>
      <c r="H155" s="7">
        <v>18</v>
      </c>
      <c r="I155" s="7">
        <v>41</v>
      </c>
      <c r="J155" s="7">
        <v>9.2799999999999994</v>
      </c>
    </row>
    <row r="156" spans="1:10" x14ac:dyDescent="0.25">
      <c r="A156" s="7">
        <v>43</v>
      </c>
      <c r="B156" s="8" t="s">
        <v>997</v>
      </c>
      <c r="C156" s="7" t="s">
        <v>16</v>
      </c>
      <c r="D156" s="7" t="s">
        <v>36</v>
      </c>
      <c r="E156" s="7" t="s">
        <v>14</v>
      </c>
      <c r="F156" s="7" t="s">
        <v>7</v>
      </c>
      <c r="G156" s="7">
        <v>555</v>
      </c>
      <c r="H156" s="7">
        <v>19</v>
      </c>
      <c r="I156" s="7">
        <v>37</v>
      </c>
      <c r="J156" s="7">
        <v>9.25</v>
      </c>
    </row>
    <row r="157" spans="1:10" x14ac:dyDescent="0.25">
      <c r="A157" s="7">
        <v>44</v>
      </c>
      <c r="B157" s="8" t="s">
        <v>998</v>
      </c>
      <c r="C157" s="7" t="s">
        <v>27</v>
      </c>
      <c r="D157" s="7" t="s">
        <v>36</v>
      </c>
      <c r="E157" s="7" t="s">
        <v>14</v>
      </c>
      <c r="F157" s="7" t="s">
        <v>7</v>
      </c>
      <c r="G157" s="7">
        <v>555</v>
      </c>
      <c r="H157" s="7">
        <v>16</v>
      </c>
      <c r="I157" s="7">
        <v>43</v>
      </c>
      <c r="J157" s="7">
        <v>9.25</v>
      </c>
    </row>
    <row r="158" spans="1:10" x14ac:dyDescent="0.25">
      <c r="A158" s="7">
        <v>45</v>
      </c>
      <c r="B158" s="8" t="s">
        <v>999</v>
      </c>
      <c r="C158" s="7" t="s">
        <v>127</v>
      </c>
      <c r="D158" s="7" t="s">
        <v>36</v>
      </c>
      <c r="E158" s="7" t="s">
        <v>14</v>
      </c>
      <c r="F158" s="7" t="s">
        <v>7</v>
      </c>
      <c r="G158" s="7">
        <v>553</v>
      </c>
      <c r="H158" s="7">
        <v>25</v>
      </c>
      <c r="I158" s="7">
        <v>31</v>
      </c>
      <c r="J158" s="7">
        <v>9.2200000000000006</v>
      </c>
    </row>
    <row r="159" spans="1:10" x14ac:dyDescent="0.25">
      <c r="A159" s="7">
        <v>46</v>
      </c>
      <c r="B159" s="8" t="s">
        <v>1000</v>
      </c>
      <c r="C159" s="7" t="s">
        <v>23</v>
      </c>
      <c r="D159" s="7" t="s">
        <v>36</v>
      </c>
      <c r="E159" s="7" t="s">
        <v>14</v>
      </c>
      <c r="F159" s="7" t="s">
        <v>7</v>
      </c>
      <c r="G159" s="7">
        <v>553</v>
      </c>
      <c r="H159" s="7">
        <v>19</v>
      </c>
      <c r="I159" s="7">
        <v>36</v>
      </c>
      <c r="J159" s="7">
        <v>9.2200000000000006</v>
      </c>
    </row>
    <row r="160" spans="1:10" x14ac:dyDescent="0.25">
      <c r="A160" s="7">
        <v>47</v>
      </c>
      <c r="B160" s="8" t="s">
        <v>1001</v>
      </c>
      <c r="C160" s="7" t="s">
        <v>94</v>
      </c>
      <c r="D160" s="7" t="s">
        <v>36</v>
      </c>
      <c r="E160" s="7" t="s">
        <v>14</v>
      </c>
      <c r="F160" s="7" t="s">
        <v>7</v>
      </c>
      <c r="G160" s="7">
        <v>553</v>
      </c>
      <c r="H160" s="7">
        <v>15</v>
      </c>
      <c r="I160" s="7">
        <v>43</v>
      </c>
      <c r="J160" s="7">
        <v>9.2200000000000006</v>
      </c>
    </row>
    <row r="161" spans="1:10" x14ac:dyDescent="0.25">
      <c r="A161" s="7">
        <v>48</v>
      </c>
      <c r="B161" s="8" t="s">
        <v>1002</v>
      </c>
      <c r="C161" s="7" t="s">
        <v>541</v>
      </c>
      <c r="D161" s="7" t="s">
        <v>36</v>
      </c>
      <c r="E161" s="7" t="s">
        <v>14</v>
      </c>
      <c r="F161" s="7" t="s">
        <v>7</v>
      </c>
      <c r="G161" s="7">
        <v>552</v>
      </c>
      <c r="H161" s="7">
        <v>17</v>
      </c>
      <c r="I161" s="7">
        <v>38</v>
      </c>
      <c r="J161" s="7">
        <v>9.1999999999999993</v>
      </c>
    </row>
    <row r="162" spans="1:10" x14ac:dyDescent="0.25">
      <c r="A162" s="7">
        <v>49</v>
      </c>
      <c r="B162" s="8" t="s">
        <v>1003</v>
      </c>
      <c r="C162" s="7" t="s">
        <v>393</v>
      </c>
      <c r="D162" s="7" t="s">
        <v>36</v>
      </c>
      <c r="E162" s="7" t="s">
        <v>14</v>
      </c>
      <c r="F162" s="7" t="s">
        <v>7</v>
      </c>
      <c r="G162" s="7">
        <v>552</v>
      </c>
      <c r="H162" s="7">
        <v>14</v>
      </c>
      <c r="I162" s="7">
        <v>45</v>
      </c>
      <c r="J162" s="7">
        <v>9.1999999999999993</v>
      </c>
    </row>
    <row r="163" spans="1:10" x14ac:dyDescent="0.25">
      <c r="A163" s="7">
        <v>50</v>
      </c>
      <c r="B163" s="8" t="s">
        <v>1004</v>
      </c>
      <c r="C163" s="7" t="s">
        <v>18</v>
      </c>
      <c r="D163" s="7" t="s">
        <v>36</v>
      </c>
      <c r="E163" s="7" t="s">
        <v>14</v>
      </c>
      <c r="F163" s="7" t="s">
        <v>7</v>
      </c>
      <c r="G163" s="7">
        <v>551</v>
      </c>
      <c r="H163" s="7">
        <v>17</v>
      </c>
      <c r="I163" s="7">
        <v>37</v>
      </c>
      <c r="J163" s="7">
        <v>9.18</v>
      </c>
    </row>
    <row r="164" spans="1:10" x14ac:dyDescent="0.25">
      <c r="A164" s="7">
        <v>51</v>
      </c>
      <c r="B164" s="8" t="s">
        <v>1005</v>
      </c>
      <c r="C164" s="7" t="s">
        <v>48</v>
      </c>
      <c r="D164" s="7" t="s">
        <v>36</v>
      </c>
      <c r="E164" s="7" t="s">
        <v>14</v>
      </c>
      <c r="F164" s="7" t="s">
        <v>7</v>
      </c>
      <c r="G164" s="7">
        <v>551</v>
      </c>
      <c r="H164" s="7">
        <v>16</v>
      </c>
      <c r="I164" s="7">
        <v>39</v>
      </c>
      <c r="J164" s="7">
        <v>9.18</v>
      </c>
    </row>
    <row r="165" spans="1:10" x14ac:dyDescent="0.25">
      <c r="A165" s="7">
        <v>52</v>
      </c>
      <c r="B165" s="8" t="s">
        <v>1006</v>
      </c>
      <c r="C165" s="7" t="s">
        <v>16</v>
      </c>
      <c r="D165" s="7" t="s">
        <v>36</v>
      </c>
      <c r="E165" s="7" t="s">
        <v>14</v>
      </c>
      <c r="F165" s="7" t="s">
        <v>7</v>
      </c>
      <c r="G165" s="7">
        <v>548</v>
      </c>
      <c r="H165" s="7">
        <v>14</v>
      </c>
      <c r="I165" s="7">
        <v>40</v>
      </c>
      <c r="J165" s="7">
        <v>9.1300000000000008</v>
      </c>
    </row>
    <row r="166" spans="1:10" x14ac:dyDescent="0.25">
      <c r="A166" s="7">
        <v>53</v>
      </c>
      <c r="B166" s="8" t="s">
        <v>1007</v>
      </c>
      <c r="C166" s="7" t="s">
        <v>42</v>
      </c>
      <c r="D166" s="7" t="s">
        <v>36</v>
      </c>
      <c r="E166" s="7" t="s">
        <v>14</v>
      </c>
      <c r="F166" s="7" t="s">
        <v>7</v>
      </c>
      <c r="G166" s="7">
        <v>547</v>
      </c>
      <c r="H166" s="7">
        <v>11</v>
      </c>
      <c r="I166" s="7">
        <v>46</v>
      </c>
      <c r="J166" s="7">
        <v>9.1199999999999992</v>
      </c>
    </row>
    <row r="167" spans="1:10" x14ac:dyDescent="0.25">
      <c r="A167" s="7">
        <v>54</v>
      </c>
      <c r="B167" s="8" t="s">
        <v>1008</v>
      </c>
      <c r="C167" s="7" t="s">
        <v>8</v>
      </c>
      <c r="D167" s="7" t="s">
        <v>36</v>
      </c>
      <c r="E167" s="7" t="s">
        <v>14</v>
      </c>
      <c r="F167" s="7" t="s">
        <v>7</v>
      </c>
      <c r="G167" s="7">
        <v>546</v>
      </c>
      <c r="H167" s="7">
        <v>16</v>
      </c>
      <c r="I167" s="7">
        <v>37</v>
      </c>
      <c r="J167" s="7">
        <v>9.1</v>
      </c>
    </row>
    <row r="168" spans="1:10" x14ac:dyDescent="0.25">
      <c r="A168" s="7">
        <v>55</v>
      </c>
      <c r="B168" s="8" t="s">
        <v>1009</v>
      </c>
      <c r="C168" s="7" t="s">
        <v>585</v>
      </c>
      <c r="D168" s="7" t="s">
        <v>36</v>
      </c>
      <c r="E168" s="7" t="s">
        <v>14</v>
      </c>
      <c r="F168" s="7" t="s">
        <v>7</v>
      </c>
      <c r="G168" s="7">
        <v>546</v>
      </c>
      <c r="H168" s="7">
        <v>16</v>
      </c>
      <c r="I168" s="7">
        <v>35</v>
      </c>
      <c r="J168" s="7">
        <v>9.1</v>
      </c>
    </row>
    <row r="169" spans="1:10" x14ac:dyDescent="0.25">
      <c r="A169" s="7">
        <v>56</v>
      </c>
      <c r="B169" s="8" t="s">
        <v>1010</v>
      </c>
      <c r="C169" s="7" t="s">
        <v>456</v>
      </c>
      <c r="D169" s="7" t="s">
        <v>36</v>
      </c>
      <c r="E169" s="7" t="s">
        <v>14</v>
      </c>
      <c r="F169" s="7" t="s">
        <v>7</v>
      </c>
      <c r="G169" s="7">
        <v>546</v>
      </c>
      <c r="H169" s="7">
        <v>16</v>
      </c>
      <c r="I169" s="7">
        <v>34</v>
      </c>
      <c r="J169" s="7">
        <v>9.1</v>
      </c>
    </row>
    <row r="170" spans="1:10" x14ac:dyDescent="0.25">
      <c r="A170" s="7">
        <v>57</v>
      </c>
      <c r="B170" s="8" t="s">
        <v>104</v>
      </c>
      <c r="C170" s="7" t="s">
        <v>19</v>
      </c>
      <c r="D170" s="7" t="s">
        <v>36</v>
      </c>
      <c r="E170" s="7" t="s">
        <v>14</v>
      </c>
      <c r="F170" s="7" t="s">
        <v>7</v>
      </c>
      <c r="G170" s="7">
        <v>546</v>
      </c>
      <c r="H170" s="7">
        <v>12</v>
      </c>
      <c r="I170" s="7">
        <v>41</v>
      </c>
      <c r="J170" s="7">
        <v>9.1</v>
      </c>
    </row>
    <row r="171" spans="1:10" x14ac:dyDescent="0.25">
      <c r="A171" s="7">
        <v>58</v>
      </c>
      <c r="B171" s="8" t="s">
        <v>1011</v>
      </c>
      <c r="C171" s="7" t="s">
        <v>8</v>
      </c>
      <c r="D171" s="7" t="s">
        <v>36</v>
      </c>
      <c r="E171" s="7" t="s">
        <v>14</v>
      </c>
      <c r="F171" s="7" t="s">
        <v>7</v>
      </c>
      <c r="G171" s="7">
        <v>546</v>
      </c>
      <c r="H171" s="7">
        <v>10</v>
      </c>
      <c r="I171" s="7">
        <v>47</v>
      </c>
      <c r="J171" s="7">
        <v>9.1</v>
      </c>
    </row>
    <row r="172" spans="1:10" x14ac:dyDescent="0.25">
      <c r="A172" s="7">
        <v>59</v>
      </c>
      <c r="B172" s="8" t="s">
        <v>1012</v>
      </c>
      <c r="C172" s="7" t="s">
        <v>395</v>
      </c>
      <c r="D172" s="7" t="s">
        <v>36</v>
      </c>
      <c r="E172" s="7" t="s">
        <v>14</v>
      </c>
      <c r="F172" s="7" t="s">
        <v>7</v>
      </c>
      <c r="G172" s="7">
        <v>546</v>
      </c>
      <c r="H172" s="7">
        <v>10</v>
      </c>
      <c r="I172" s="7">
        <v>46</v>
      </c>
      <c r="J172" s="7">
        <v>9.1</v>
      </c>
    </row>
    <row r="173" spans="1:10" x14ac:dyDescent="0.25">
      <c r="A173" s="7">
        <v>60</v>
      </c>
      <c r="B173" s="8" t="s">
        <v>1013</v>
      </c>
      <c r="C173" s="7" t="s">
        <v>37</v>
      </c>
      <c r="D173" s="7" t="s">
        <v>36</v>
      </c>
      <c r="E173" s="7" t="s">
        <v>14</v>
      </c>
      <c r="F173" s="7" t="s">
        <v>7</v>
      </c>
      <c r="G173" s="7">
        <v>544</v>
      </c>
      <c r="H173" s="7">
        <v>18</v>
      </c>
      <c r="I173" s="7">
        <v>32</v>
      </c>
      <c r="J173" s="7">
        <v>9.07</v>
      </c>
    </row>
    <row r="174" spans="1:10" x14ac:dyDescent="0.25">
      <c r="A174" s="7">
        <v>61</v>
      </c>
      <c r="B174" s="8" t="s">
        <v>1014</v>
      </c>
      <c r="C174" s="7" t="s">
        <v>48</v>
      </c>
      <c r="D174" s="7" t="s">
        <v>36</v>
      </c>
      <c r="E174" s="7" t="s">
        <v>14</v>
      </c>
      <c r="F174" s="7" t="s">
        <v>7</v>
      </c>
      <c r="G174" s="7">
        <v>544</v>
      </c>
      <c r="H174" s="7">
        <v>12</v>
      </c>
      <c r="I174" s="7">
        <v>40</v>
      </c>
      <c r="J174" s="7">
        <v>9.07</v>
      </c>
    </row>
    <row r="175" spans="1:10" x14ac:dyDescent="0.25">
      <c r="A175" s="7">
        <v>62</v>
      </c>
      <c r="B175" s="8" t="s">
        <v>317</v>
      </c>
      <c r="C175" s="7" t="s">
        <v>23</v>
      </c>
      <c r="D175" s="7" t="s">
        <v>36</v>
      </c>
      <c r="E175" s="7" t="s">
        <v>14</v>
      </c>
      <c r="F175" s="7" t="s">
        <v>7</v>
      </c>
      <c r="G175" s="7">
        <v>543</v>
      </c>
      <c r="H175" s="7">
        <v>9</v>
      </c>
      <c r="I175" s="7">
        <v>46</v>
      </c>
      <c r="J175" s="7">
        <v>9.0500000000000007</v>
      </c>
    </row>
    <row r="176" spans="1:10" x14ac:dyDescent="0.25">
      <c r="A176" s="7">
        <v>63</v>
      </c>
      <c r="B176" s="7" t="s">
        <v>1015</v>
      </c>
      <c r="C176" s="7" t="s">
        <v>15</v>
      </c>
      <c r="D176" s="7" t="s">
        <v>36</v>
      </c>
      <c r="E176" s="7" t="s">
        <v>14</v>
      </c>
      <c r="F176" s="7" t="s">
        <v>7</v>
      </c>
      <c r="G176" s="7">
        <v>541</v>
      </c>
      <c r="H176" s="7">
        <v>16</v>
      </c>
      <c r="I176" s="7">
        <v>33</v>
      </c>
      <c r="J176" s="7">
        <v>9.02</v>
      </c>
    </row>
    <row r="177" spans="1:12" x14ac:dyDescent="0.25">
      <c r="A177" s="7">
        <v>64</v>
      </c>
      <c r="B177" s="8" t="s">
        <v>98</v>
      </c>
      <c r="C177" s="7" t="s">
        <v>28</v>
      </c>
      <c r="D177" s="7" t="s">
        <v>36</v>
      </c>
      <c r="E177" s="7" t="s">
        <v>14</v>
      </c>
      <c r="F177" s="7" t="s">
        <v>7</v>
      </c>
      <c r="G177" s="7">
        <v>541</v>
      </c>
      <c r="H177" s="7">
        <v>13</v>
      </c>
      <c r="I177" s="7">
        <v>35</v>
      </c>
      <c r="J177" s="7">
        <v>9.02</v>
      </c>
    </row>
    <row r="178" spans="1:12" x14ac:dyDescent="0.25">
      <c r="A178" s="7">
        <v>65</v>
      </c>
      <c r="B178" s="8" t="s">
        <v>1016</v>
      </c>
      <c r="C178" s="7" t="s">
        <v>42</v>
      </c>
      <c r="D178" s="7" t="s">
        <v>36</v>
      </c>
      <c r="E178" s="7" t="s">
        <v>14</v>
      </c>
      <c r="F178" s="7" t="s">
        <v>7</v>
      </c>
      <c r="G178" s="7">
        <v>541</v>
      </c>
      <c r="H178" s="7">
        <v>11</v>
      </c>
      <c r="I178" s="7">
        <v>39</v>
      </c>
      <c r="J178" s="7">
        <v>9.02</v>
      </c>
    </row>
    <row r="179" spans="1:12" x14ac:dyDescent="0.25">
      <c r="A179" s="7">
        <v>66</v>
      </c>
      <c r="B179" s="7" t="s">
        <v>1017</v>
      </c>
      <c r="C179" s="7" t="s">
        <v>16</v>
      </c>
      <c r="D179" s="7" t="s">
        <v>36</v>
      </c>
      <c r="E179" s="7" t="s">
        <v>14</v>
      </c>
      <c r="F179" s="7" t="s">
        <v>7</v>
      </c>
      <c r="G179" s="7">
        <v>540</v>
      </c>
      <c r="H179" s="7">
        <v>11</v>
      </c>
      <c r="I179" s="7">
        <v>39</v>
      </c>
      <c r="J179" s="7">
        <v>9</v>
      </c>
    </row>
    <row r="180" spans="1:12" x14ac:dyDescent="0.25">
      <c r="A180" s="7">
        <v>67</v>
      </c>
      <c r="B180" s="8" t="s">
        <v>1018</v>
      </c>
      <c r="C180" s="7" t="s">
        <v>8</v>
      </c>
      <c r="D180" s="7" t="s">
        <v>36</v>
      </c>
      <c r="E180" s="7" t="s">
        <v>14</v>
      </c>
      <c r="F180" s="7" t="s">
        <v>7</v>
      </c>
      <c r="G180" s="7">
        <v>536</v>
      </c>
      <c r="H180" s="7">
        <v>10</v>
      </c>
      <c r="I180" s="7">
        <v>37</v>
      </c>
      <c r="J180" s="7">
        <v>8.93</v>
      </c>
    </row>
    <row r="181" spans="1:12" x14ac:dyDescent="0.25">
      <c r="A181" s="7">
        <v>68</v>
      </c>
      <c r="B181" s="8" t="s">
        <v>1019</v>
      </c>
      <c r="C181" s="7" t="s">
        <v>16</v>
      </c>
      <c r="D181" s="7" t="s">
        <v>36</v>
      </c>
      <c r="E181" s="7" t="s">
        <v>14</v>
      </c>
      <c r="F181" s="7" t="s">
        <v>7</v>
      </c>
      <c r="G181" s="103">
        <v>505</v>
      </c>
      <c r="H181" s="7">
        <v>12</v>
      </c>
      <c r="I181" s="7">
        <v>26</v>
      </c>
      <c r="J181" s="7">
        <v>8.42</v>
      </c>
    </row>
    <row r="182" spans="1:12" x14ac:dyDescent="0.25">
      <c r="A182" s="7">
        <v>69</v>
      </c>
      <c r="B182" s="8" t="s">
        <v>1020</v>
      </c>
      <c r="C182" s="7" t="s">
        <v>42</v>
      </c>
      <c r="D182" s="7" t="s">
        <v>36</v>
      </c>
      <c r="E182" s="7" t="s">
        <v>14</v>
      </c>
      <c r="F182" s="7" t="s">
        <v>7</v>
      </c>
      <c r="G182" s="103">
        <v>446</v>
      </c>
      <c r="H182" s="7">
        <v>10</v>
      </c>
      <c r="I182" s="7">
        <v>20</v>
      </c>
      <c r="J182" s="7">
        <v>7.43</v>
      </c>
    </row>
    <row r="183" spans="1:12" x14ac:dyDescent="0.25">
      <c r="A183" s="7">
        <v>9999</v>
      </c>
      <c r="B183" s="8" t="s">
        <v>1021</v>
      </c>
      <c r="C183" s="7" t="s">
        <v>987</v>
      </c>
      <c r="D183" s="7" t="s">
        <v>36</v>
      </c>
      <c r="E183" s="7" t="s">
        <v>14</v>
      </c>
      <c r="F183" s="7" t="s">
        <v>7</v>
      </c>
      <c r="G183" s="103">
        <v>551</v>
      </c>
      <c r="H183" s="7">
        <v>16</v>
      </c>
      <c r="I183" s="7">
        <v>40</v>
      </c>
      <c r="J183" s="7">
        <v>9.18</v>
      </c>
    </row>
    <row r="184" spans="1:12" x14ac:dyDescent="0.25">
      <c r="A184" s="7">
        <v>1</v>
      </c>
      <c r="B184" s="8" t="s">
        <v>1022</v>
      </c>
      <c r="C184" s="7" t="s">
        <v>28</v>
      </c>
      <c r="D184" s="7" t="s">
        <v>36</v>
      </c>
      <c r="E184" s="7" t="s">
        <v>623</v>
      </c>
      <c r="F184" s="7" t="s">
        <v>7</v>
      </c>
      <c r="G184" s="7">
        <v>570</v>
      </c>
      <c r="H184" s="7">
        <v>30</v>
      </c>
      <c r="I184" s="7">
        <v>30</v>
      </c>
      <c r="J184" s="7">
        <v>9.5</v>
      </c>
      <c r="L184" s="7">
        <v>556</v>
      </c>
    </row>
    <row r="185" spans="1:12" x14ac:dyDescent="0.25">
      <c r="A185" s="7">
        <v>2</v>
      </c>
      <c r="B185" s="8" t="s">
        <v>1023</v>
      </c>
      <c r="C185" s="7" t="s">
        <v>378</v>
      </c>
      <c r="D185" s="7" t="s">
        <v>36</v>
      </c>
      <c r="E185" s="7" t="s">
        <v>623</v>
      </c>
      <c r="F185" s="7" t="s">
        <v>7</v>
      </c>
      <c r="G185" s="7">
        <v>516</v>
      </c>
      <c r="H185" s="7">
        <v>3</v>
      </c>
      <c r="I185" s="7">
        <v>38</v>
      </c>
      <c r="J185" s="7">
        <v>8.6</v>
      </c>
      <c r="L185" s="7">
        <v>536</v>
      </c>
    </row>
    <row r="186" spans="1:12" x14ac:dyDescent="0.25">
      <c r="A186" s="7">
        <v>1</v>
      </c>
      <c r="B186" s="8" t="s">
        <v>1024</v>
      </c>
      <c r="C186" s="7" t="s">
        <v>24</v>
      </c>
      <c r="D186" s="7" t="s">
        <v>36</v>
      </c>
      <c r="E186" s="7" t="s">
        <v>30</v>
      </c>
      <c r="F186" s="7" t="s">
        <v>7</v>
      </c>
      <c r="G186" s="7">
        <v>581</v>
      </c>
      <c r="H186" s="7">
        <v>41</v>
      </c>
      <c r="I186" s="7">
        <v>19</v>
      </c>
      <c r="J186" s="7">
        <v>9.68</v>
      </c>
      <c r="L186" s="7">
        <v>563</v>
      </c>
    </row>
    <row r="187" spans="1:12" x14ac:dyDescent="0.25">
      <c r="A187" s="7">
        <v>2</v>
      </c>
      <c r="B187" s="8" t="s">
        <v>1025</v>
      </c>
      <c r="C187" s="7" t="s">
        <v>263</v>
      </c>
      <c r="D187" s="7" t="s">
        <v>36</v>
      </c>
      <c r="E187" s="7" t="s">
        <v>30</v>
      </c>
      <c r="F187" s="7" t="s">
        <v>7</v>
      </c>
      <c r="G187" s="7">
        <v>572</v>
      </c>
      <c r="H187" s="7">
        <v>32</v>
      </c>
      <c r="I187" s="7">
        <v>28</v>
      </c>
      <c r="J187" s="7">
        <v>9.5299999999999994</v>
      </c>
    </row>
    <row r="188" spans="1:12" x14ac:dyDescent="0.25">
      <c r="A188" s="7">
        <v>3</v>
      </c>
      <c r="B188" s="8" t="s">
        <v>1026</v>
      </c>
      <c r="C188" s="7" t="s">
        <v>66</v>
      </c>
      <c r="D188" s="7" t="s">
        <v>36</v>
      </c>
      <c r="E188" s="7" t="s">
        <v>30</v>
      </c>
      <c r="F188" s="7" t="s">
        <v>7</v>
      </c>
      <c r="G188" s="7">
        <v>570</v>
      </c>
      <c r="H188" s="7">
        <v>39</v>
      </c>
      <c r="I188" s="7">
        <v>20</v>
      </c>
      <c r="J188" s="7">
        <v>9.5</v>
      </c>
    </row>
    <row r="189" spans="1:12" x14ac:dyDescent="0.25">
      <c r="A189" s="7">
        <v>4</v>
      </c>
      <c r="B189" s="8" t="s">
        <v>1027</v>
      </c>
      <c r="C189" s="7" t="s">
        <v>606</v>
      </c>
      <c r="D189" s="7" t="s">
        <v>36</v>
      </c>
      <c r="E189" s="7" t="s">
        <v>30</v>
      </c>
      <c r="F189" s="7" t="s">
        <v>7</v>
      </c>
      <c r="G189" s="7">
        <v>570</v>
      </c>
      <c r="H189" s="7">
        <v>31</v>
      </c>
      <c r="I189" s="7">
        <v>28</v>
      </c>
      <c r="J189" s="7">
        <v>9.5</v>
      </c>
    </row>
    <row r="190" spans="1:12" x14ac:dyDescent="0.25">
      <c r="A190" s="7">
        <v>5</v>
      </c>
      <c r="B190" s="7" t="s">
        <v>1028</v>
      </c>
      <c r="C190" s="7" t="s">
        <v>38</v>
      </c>
      <c r="D190" s="7" t="s">
        <v>36</v>
      </c>
      <c r="E190" s="7" t="s">
        <v>30</v>
      </c>
      <c r="F190" s="7" t="s">
        <v>7</v>
      </c>
      <c r="G190" s="7">
        <v>568</v>
      </c>
      <c r="H190" s="7">
        <v>30</v>
      </c>
      <c r="I190" s="7">
        <v>28</v>
      </c>
      <c r="J190" s="7">
        <v>9.4700000000000006</v>
      </c>
    </row>
    <row r="191" spans="1:12" x14ac:dyDescent="0.25">
      <c r="A191" s="7">
        <v>6</v>
      </c>
      <c r="B191" s="8" t="s">
        <v>1029</v>
      </c>
      <c r="C191" s="7" t="s">
        <v>38</v>
      </c>
      <c r="D191" s="7" t="s">
        <v>36</v>
      </c>
      <c r="E191" s="7" t="s">
        <v>30</v>
      </c>
      <c r="F191" s="7" t="s">
        <v>7</v>
      </c>
      <c r="G191" s="7">
        <v>566</v>
      </c>
      <c r="H191" s="7">
        <v>27</v>
      </c>
      <c r="I191" s="7">
        <v>32</v>
      </c>
      <c r="J191" s="7">
        <v>9.43</v>
      </c>
    </row>
    <row r="192" spans="1:12" x14ac:dyDescent="0.25">
      <c r="A192" s="7">
        <v>7</v>
      </c>
      <c r="B192" s="7" t="s">
        <v>1030</v>
      </c>
      <c r="C192" s="7" t="s">
        <v>38</v>
      </c>
      <c r="D192" s="7" t="s">
        <v>36</v>
      </c>
      <c r="E192" s="7" t="s">
        <v>30</v>
      </c>
      <c r="F192" s="7" t="s">
        <v>7</v>
      </c>
      <c r="G192" s="7">
        <v>564</v>
      </c>
      <c r="H192" s="7">
        <v>24</v>
      </c>
      <c r="I192" s="7">
        <v>36</v>
      </c>
      <c r="J192" s="7">
        <v>9.4</v>
      </c>
    </row>
    <row r="193" spans="1:10" x14ac:dyDescent="0.25">
      <c r="A193" s="7">
        <v>8</v>
      </c>
      <c r="B193" s="8" t="s">
        <v>1031</v>
      </c>
      <c r="C193" s="7" t="s">
        <v>8</v>
      </c>
      <c r="D193" s="7" t="s">
        <v>36</v>
      </c>
      <c r="E193" s="7" t="s">
        <v>30</v>
      </c>
      <c r="F193" s="7" t="s">
        <v>7</v>
      </c>
      <c r="G193" s="7">
        <v>563</v>
      </c>
      <c r="H193" s="7">
        <v>27</v>
      </c>
      <c r="I193" s="7">
        <v>29</v>
      </c>
      <c r="J193" s="7">
        <v>9.3800000000000008</v>
      </c>
    </row>
    <row r="194" spans="1:10" x14ac:dyDescent="0.25">
      <c r="A194" s="7">
        <v>9</v>
      </c>
      <c r="B194" s="8" t="s">
        <v>1032</v>
      </c>
      <c r="C194" s="7" t="s">
        <v>369</v>
      </c>
      <c r="D194" s="7" t="s">
        <v>36</v>
      </c>
      <c r="E194" s="7" t="s">
        <v>30</v>
      </c>
      <c r="F194" s="7" t="s">
        <v>7</v>
      </c>
      <c r="G194" s="7">
        <v>562</v>
      </c>
      <c r="H194" s="7">
        <v>22</v>
      </c>
      <c r="I194" s="7">
        <v>38</v>
      </c>
      <c r="J194" s="7">
        <v>9.3699999999999992</v>
      </c>
    </row>
    <row r="195" spans="1:10" x14ac:dyDescent="0.25">
      <c r="A195" s="7">
        <v>10</v>
      </c>
      <c r="B195" s="8" t="s">
        <v>1033</v>
      </c>
      <c r="C195" s="7" t="s">
        <v>12</v>
      </c>
      <c r="D195" s="7" t="s">
        <v>36</v>
      </c>
      <c r="E195" s="7" t="s">
        <v>30</v>
      </c>
      <c r="F195" s="7" t="s">
        <v>7</v>
      </c>
      <c r="G195" s="7">
        <v>560</v>
      </c>
      <c r="H195" s="7">
        <v>21</v>
      </c>
      <c r="I195" s="7">
        <v>38</v>
      </c>
      <c r="J195" s="7">
        <v>9.33</v>
      </c>
    </row>
    <row r="196" spans="1:10" x14ac:dyDescent="0.25">
      <c r="A196" s="7">
        <v>11</v>
      </c>
      <c r="B196" s="8" t="s">
        <v>1034</v>
      </c>
      <c r="C196" s="7" t="s">
        <v>606</v>
      </c>
      <c r="D196" s="7" t="s">
        <v>36</v>
      </c>
      <c r="E196" s="7" t="s">
        <v>30</v>
      </c>
      <c r="F196" s="7" t="s">
        <v>7</v>
      </c>
      <c r="G196" s="7">
        <v>559</v>
      </c>
      <c r="H196" s="7">
        <v>21</v>
      </c>
      <c r="I196" s="7">
        <v>37</v>
      </c>
      <c r="J196" s="7">
        <v>9.32</v>
      </c>
    </row>
    <row r="197" spans="1:10" x14ac:dyDescent="0.25">
      <c r="A197" s="7">
        <v>12</v>
      </c>
      <c r="B197" s="8" t="s">
        <v>1035</v>
      </c>
      <c r="C197" s="7" t="s">
        <v>37</v>
      </c>
      <c r="D197" s="7" t="s">
        <v>36</v>
      </c>
      <c r="E197" s="7" t="s">
        <v>30</v>
      </c>
      <c r="F197" s="7" t="s">
        <v>7</v>
      </c>
      <c r="G197" s="7">
        <v>554</v>
      </c>
      <c r="H197" s="7">
        <v>17</v>
      </c>
      <c r="I197" s="7">
        <v>40</v>
      </c>
      <c r="J197" s="7">
        <v>9.23</v>
      </c>
    </row>
    <row r="198" spans="1:10" x14ac:dyDescent="0.25">
      <c r="A198" s="7">
        <v>13</v>
      </c>
      <c r="B198" s="7" t="s">
        <v>1036</v>
      </c>
      <c r="C198" s="7" t="s">
        <v>8</v>
      </c>
      <c r="D198" s="7" t="s">
        <v>36</v>
      </c>
      <c r="E198" s="7" t="s">
        <v>30</v>
      </c>
      <c r="F198" s="7" t="s">
        <v>7</v>
      </c>
      <c r="G198" s="7">
        <v>553</v>
      </c>
      <c r="H198" s="7">
        <v>21</v>
      </c>
      <c r="I198" s="7">
        <v>33</v>
      </c>
      <c r="J198" s="7">
        <v>9.2200000000000006</v>
      </c>
    </row>
    <row r="199" spans="1:10" x14ac:dyDescent="0.25">
      <c r="A199" s="7">
        <v>14</v>
      </c>
      <c r="B199" s="8" t="s">
        <v>934</v>
      </c>
      <c r="C199" s="7" t="s">
        <v>27</v>
      </c>
      <c r="D199" s="7" t="s">
        <v>36</v>
      </c>
      <c r="E199" s="7" t="s">
        <v>30</v>
      </c>
      <c r="F199" s="7" t="s">
        <v>7</v>
      </c>
      <c r="G199" s="7">
        <v>552</v>
      </c>
      <c r="H199" s="7">
        <v>20</v>
      </c>
      <c r="I199" s="7">
        <v>33</v>
      </c>
      <c r="J199" s="7">
        <v>9.1999999999999993</v>
      </c>
    </row>
    <row r="200" spans="1:10" x14ac:dyDescent="0.25">
      <c r="A200" s="7">
        <v>15</v>
      </c>
      <c r="B200" s="8" t="s">
        <v>1037</v>
      </c>
      <c r="C200" s="7" t="s">
        <v>456</v>
      </c>
      <c r="D200" s="7" t="s">
        <v>36</v>
      </c>
      <c r="E200" s="7" t="s">
        <v>30</v>
      </c>
      <c r="F200" s="7" t="s">
        <v>7</v>
      </c>
      <c r="G200" s="7">
        <v>551</v>
      </c>
      <c r="H200" s="7">
        <v>14</v>
      </c>
      <c r="I200" s="7">
        <v>43</v>
      </c>
      <c r="J200" s="7">
        <v>9.18</v>
      </c>
    </row>
    <row r="201" spans="1:10" x14ac:dyDescent="0.25">
      <c r="A201" s="7">
        <v>16</v>
      </c>
      <c r="B201" s="8" t="s">
        <v>1038</v>
      </c>
      <c r="C201" s="7" t="s">
        <v>55</v>
      </c>
      <c r="D201" s="7" t="s">
        <v>36</v>
      </c>
      <c r="E201" s="7" t="s">
        <v>30</v>
      </c>
      <c r="F201" s="7" t="s">
        <v>7</v>
      </c>
      <c r="G201" s="7">
        <v>549</v>
      </c>
      <c r="H201" s="7">
        <v>14</v>
      </c>
      <c r="I201" s="7">
        <v>41</v>
      </c>
      <c r="J201" s="7">
        <v>9.15</v>
      </c>
    </row>
    <row r="202" spans="1:10" x14ac:dyDescent="0.25">
      <c r="A202" s="7">
        <v>17</v>
      </c>
      <c r="B202" s="8" t="s">
        <v>1039</v>
      </c>
      <c r="C202" s="7" t="s">
        <v>16</v>
      </c>
      <c r="D202" s="7" t="s">
        <v>36</v>
      </c>
      <c r="E202" s="7" t="s">
        <v>30</v>
      </c>
      <c r="F202" s="7" t="s">
        <v>7</v>
      </c>
      <c r="G202" s="7">
        <v>549</v>
      </c>
      <c r="H202" s="7">
        <v>11</v>
      </c>
      <c r="I202" s="7">
        <v>47</v>
      </c>
      <c r="J202" s="7">
        <v>9.15</v>
      </c>
    </row>
    <row r="203" spans="1:10" x14ac:dyDescent="0.25">
      <c r="A203" s="7">
        <v>18</v>
      </c>
      <c r="B203" s="8" t="s">
        <v>1040</v>
      </c>
      <c r="C203" s="7" t="s">
        <v>393</v>
      </c>
      <c r="D203" s="7" t="s">
        <v>36</v>
      </c>
      <c r="E203" s="7" t="s">
        <v>30</v>
      </c>
      <c r="F203" s="7" t="s">
        <v>7</v>
      </c>
      <c r="G203" s="7">
        <v>544</v>
      </c>
      <c r="H203" s="7">
        <v>15</v>
      </c>
      <c r="I203" s="7">
        <v>35</v>
      </c>
      <c r="J203" s="7">
        <v>9.07</v>
      </c>
    </row>
    <row r="204" spans="1:10" x14ac:dyDescent="0.25">
      <c r="A204" s="7">
        <v>19</v>
      </c>
      <c r="B204" s="8" t="s">
        <v>1041</v>
      </c>
      <c r="C204" s="7" t="s">
        <v>37</v>
      </c>
      <c r="D204" s="7" t="s">
        <v>36</v>
      </c>
      <c r="E204" s="7" t="s">
        <v>30</v>
      </c>
      <c r="F204" s="7" t="s">
        <v>7</v>
      </c>
      <c r="G204" s="7">
        <v>542</v>
      </c>
      <c r="H204" s="7">
        <v>10</v>
      </c>
      <c r="I204" s="7">
        <v>45</v>
      </c>
      <c r="J204" s="7">
        <v>9.0299999999999994</v>
      </c>
    </row>
    <row r="205" spans="1:10" x14ac:dyDescent="0.25">
      <c r="A205" s="7">
        <v>20</v>
      </c>
      <c r="B205" s="8" t="s">
        <v>960</v>
      </c>
      <c r="C205" s="7" t="s">
        <v>395</v>
      </c>
      <c r="D205" s="7" t="s">
        <v>36</v>
      </c>
      <c r="E205" s="7" t="s">
        <v>30</v>
      </c>
      <c r="F205" s="7" t="s">
        <v>7</v>
      </c>
      <c r="G205" s="7">
        <v>540</v>
      </c>
      <c r="H205" s="7">
        <v>10</v>
      </c>
      <c r="I205" s="7">
        <v>41</v>
      </c>
      <c r="J205" s="7">
        <v>9</v>
      </c>
    </row>
    <row r="206" spans="1:10" x14ac:dyDescent="0.25">
      <c r="A206" s="7">
        <v>21</v>
      </c>
      <c r="B206" s="8" t="s">
        <v>1042</v>
      </c>
      <c r="C206" s="7" t="s">
        <v>48</v>
      </c>
      <c r="D206" s="7" t="s">
        <v>36</v>
      </c>
      <c r="E206" s="7" t="s">
        <v>30</v>
      </c>
      <c r="F206" s="7" t="s">
        <v>7</v>
      </c>
      <c r="G206" s="103">
        <v>528</v>
      </c>
      <c r="H206" s="7">
        <v>10</v>
      </c>
      <c r="I206" s="7">
        <v>20</v>
      </c>
      <c r="J206" s="7">
        <v>8.8000000000000007</v>
      </c>
    </row>
    <row r="207" spans="1:10" x14ac:dyDescent="0.25">
      <c r="A207" s="7">
        <v>1</v>
      </c>
      <c r="B207" s="8" t="s">
        <v>1043</v>
      </c>
      <c r="C207" s="7" t="s">
        <v>48</v>
      </c>
      <c r="D207" s="7" t="s">
        <v>36</v>
      </c>
      <c r="E207" s="7" t="s">
        <v>724</v>
      </c>
      <c r="F207" s="7" t="s">
        <v>7</v>
      </c>
      <c r="G207" s="7">
        <v>536</v>
      </c>
      <c r="H207" s="7">
        <v>7</v>
      </c>
      <c r="I207" s="7">
        <v>43</v>
      </c>
      <c r="J207" s="7">
        <v>8.93</v>
      </c>
    </row>
    <row r="208" spans="1:10" x14ac:dyDescent="0.25">
      <c r="A208" s="7">
        <v>2</v>
      </c>
      <c r="B208" s="8" t="s">
        <v>1044</v>
      </c>
      <c r="C208" s="7" t="s">
        <v>48</v>
      </c>
      <c r="D208" s="7" t="s">
        <v>36</v>
      </c>
      <c r="E208" s="7" t="s">
        <v>724</v>
      </c>
      <c r="F208" s="7" t="s">
        <v>7</v>
      </c>
      <c r="G208" s="7">
        <v>445</v>
      </c>
      <c r="H208" s="7">
        <v>2</v>
      </c>
      <c r="I208" s="7">
        <v>26</v>
      </c>
      <c r="J208" s="7">
        <v>7.42</v>
      </c>
    </row>
    <row r="209" spans="1:13" x14ac:dyDescent="0.25">
      <c r="A209" s="7">
        <v>1</v>
      </c>
      <c r="B209" s="8" t="s">
        <v>1045</v>
      </c>
      <c r="C209" s="7" t="s">
        <v>378</v>
      </c>
      <c r="D209" s="7" t="s">
        <v>36</v>
      </c>
      <c r="E209" s="7" t="s">
        <v>33</v>
      </c>
      <c r="F209" s="7" t="s">
        <v>7</v>
      </c>
      <c r="G209" s="7">
        <v>564</v>
      </c>
      <c r="H209" s="7">
        <v>25</v>
      </c>
      <c r="I209" s="7">
        <v>34</v>
      </c>
      <c r="J209" s="7">
        <v>9.4</v>
      </c>
      <c r="M209" s="105">
        <v>566</v>
      </c>
    </row>
    <row r="210" spans="1:13" x14ac:dyDescent="0.25">
      <c r="A210" s="7">
        <v>2</v>
      </c>
      <c r="B210" s="8" t="s">
        <v>1046</v>
      </c>
      <c r="C210" s="7" t="s">
        <v>140</v>
      </c>
      <c r="D210" s="7" t="s">
        <v>36</v>
      </c>
      <c r="E210" s="7" t="s">
        <v>33</v>
      </c>
      <c r="F210" s="7" t="s">
        <v>7</v>
      </c>
      <c r="G210" s="7">
        <v>559</v>
      </c>
      <c r="H210" s="7">
        <v>19</v>
      </c>
      <c r="I210" s="7">
        <v>41</v>
      </c>
      <c r="J210" s="7">
        <v>9.32</v>
      </c>
    </row>
    <row r="211" spans="1:13" x14ac:dyDescent="0.25">
      <c r="A211" s="7">
        <v>3</v>
      </c>
      <c r="B211" s="8" t="s">
        <v>1047</v>
      </c>
      <c r="C211" s="7" t="s">
        <v>127</v>
      </c>
      <c r="D211" s="7" t="s">
        <v>36</v>
      </c>
      <c r="E211" s="7" t="s">
        <v>33</v>
      </c>
      <c r="F211" s="7" t="s">
        <v>7</v>
      </c>
      <c r="G211" s="7">
        <v>558</v>
      </c>
      <c r="H211" s="7">
        <v>22</v>
      </c>
      <c r="I211" s="7">
        <v>36</v>
      </c>
      <c r="J211" s="7">
        <v>9.3000000000000007</v>
      </c>
    </row>
    <row r="212" spans="1:13" x14ac:dyDescent="0.25">
      <c r="A212" s="7">
        <v>4</v>
      </c>
      <c r="B212" s="8" t="s">
        <v>1048</v>
      </c>
      <c r="C212" s="7" t="s">
        <v>669</v>
      </c>
      <c r="D212" s="7" t="s">
        <v>36</v>
      </c>
      <c r="E212" s="7" t="s">
        <v>33</v>
      </c>
      <c r="F212" s="7" t="s">
        <v>7</v>
      </c>
      <c r="G212" s="7">
        <v>557</v>
      </c>
      <c r="H212" s="7">
        <v>17</v>
      </c>
      <c r="I212" s="7">
        <v>43</v>
      </c>
      <c r="J212" s="7">
        <v>9.2799999999999994</v>
      </c>
    </row>
    <row r="213" spans="1:13" x14ac:dyDescent="0.25">
      <c r="A213" s="7">
        <v>5</v>
      </c>
      <c r="B213" s="8" t="s">
        <v>1049</v>
      </c>
      <c r="C213" s="7" t="s">
        <v>127</v>
      </c>
      <c r="D213" s="7" t="s">
        <v>36</v>
      </c>
      <c r="E213" s="7" t="s">
        <v>33</v>
      </c>
      <c r="F213" s="7" t="s">
        <v>7</v>
      </c>
      <c r="G213" s="7">
        <v>556</v>
      </c>
      <c r="H213" s="7">
        <v>20</v>
      </c>
      <c r="I213" s="7">
        <v>36</v>
      </c>
      <c r="J213" s="7">
        <v>9.27</v>
      </c>
    </row>
    <row r="214" spans="1:13" x14ac:dyDescent="0.25">
      <c r="A214" s="7">
        <v>6</v>
      </c>
      <c r="B214" s="8" t="s">
        <v>1050</v>
      </c>
      <c r="C214" s="7" t="s">
        <v>138</v>
      </c>
      <c r="D214" s="7" t="s">
        <v>36</v>
      </c>
      <c r="E214" s="7" t="s">
        <v>33</v>
      </c>
      <c r="F214" s="7" t="s">
        <v>7</v>
      </c>
      <c r="G214" s="7">
        <v>546</v>
      </c>
      <c r="H214" s="7">
        <v>14</v>
      </c>
      <c r="I214" s="7">
        <v>38</v>
      </c>
      <c r="J214" s="7">
        <v>9.1</v>
      </c>
    </row>
    <row r="215" spans="1:13" x14ac:dyDescent="0.25">
      <c r="A215" s="7">
        <v>7</v>
      </c>
      <c r="B215" s="8" t="s">
        <v>1051</v>
      </c>
      <c r="C215" s="7" t="s">
        <v>53</v>
      </c>
      <c r="D215" s="7" t="s">
        <v>36</v>
      </c>
      <c r="E215" s="7" t="s">
        <v>33</v>
      </c>
      <c r="F215" s="7" t="s">
        <v>7</v>
      </c>
      <c r="G215" s="7">
        <v>545</v>
      </c>
      <c r="H215" s="7">
        <v>16</v>
      </c>
      <c r="I215" s="7">
        <v>34</v>
      </c>
      <c r="J215" s="7">
        <v>9.08</v>
      </c>
    </row>
    <row r="216" spans="1:13" x14ac:dyDescent="0.25">
      <c r="A216" s="7">
        <v>8</v>
      </c>
      <c r="B216" s="8" t="s">
        <v>1052</v>
      </c>
      <c r="C216" s="7" t="s">
        <v>17</v>
      </c>
      <c r="D216" s="7" t="s">
        <v>36</v>
      </c>
      <c r="E216" s="7" t="s">
        <v>33</v>
      </c>
      <c r="F216" s="7" t="s">
        <v>7</v>
      </c>
      <c r="G216" s="7">
        <v>539</v>
      </c>
      <c r="H216" s="7">
        <v>9</v>
      </c>
      <c r="I216" s="7">
        <v>44</v>
      </c>
      <c r="J216" s="7">
        <v>8.98</v>
      </c>
    </row>
    <row r="217" spans="1:13" x14ac:dyDescent="0.25">
      <c r="A217" s="7">
        <v>9</v>
      </c>
      <c r="B217" s="7" t="s">
        <v>1053</v>
      </c>
      <c r="C217" s="7" t="s">
        <v>16</v>
      </c>
      <c r="D217" s="7" t="s">
        <v>36</v>
      </c>
      <c r="E217" s="7" t="s">
        <v>33</v>
      </c>
      <c r="F217" s="7" t="s">
        <v>7</v>
      </c>
      <c r="G217" s="7">
        <v>538</v>
      </c>
      <c r="H217" s="7">
        <v>15</v>
      </c>
      <c r="I217" s="7">
        <v>37</v>
      </c>
      <c r="J217" s="7">
        <v>8.9700000000000006</v>
      </c>
    </row>
    <row r="218" spans="1:13" x14ac:dyDescent="0.25">
      <c r="A218" s="7">
        <v>10</v>
      </c>
      <c r="B218" s="8" t="s">
        <v>1054</v>
      </c>
      <c r="C218" s="7" t="s">
        <v>456</v>
      </c>
      <c r="D218" s="7" t="s">
        <v>36</v>
      </c>
      <c r="E218" s="7" t="s">
        <v>33</v>
      </c>
      <c r="F218" s="7" t="s">
        <v>7</v>
      </c>
      <c r="G218" s="7">
        <v>537</v>
      </c>
      <c r="H218" s="7">
        <v>9</v>
      </c>
      <c r="I218" s="7">
        <v>47</v>
      </c>
      <c r="J218" s="7">
        <v>8.9499999999999993</v>
      </c>
    </row>
    <row r="219" spans="1:13" x14ac:dyDescent="0.25">
      <c r="A219" s="7">
        <v>11</v>
      </c>
      <c r="B219" s="8" t="s">
        <v>1055</v>
      </c>
      <c r="C219" s="7" t="s">
        <v>46</v>
      </c>
      <c r="D219" s="7" t="s">
        <v>36</v>
      </c>
      <c r="E219" s="7" t="s">
        <v>33</v>
      </c>
      <c r="F219" s="7" t="s">
        <v>7</v>
      </c>
      <c r="G219" s="7">
        <v>535</v>
      </c>
      <c r="H219" s="7">
        <v>13</v>
      </c>
      <c r="I219" s="7">
        <v>32</v>
      </c>
      <c r="J219" s="7">
        <v>8.92</v>
      </c>
    </row>
    <row r="220" spans="1:13" x14ac:dyDescent="0.25">
      <c r="A220" s="7">
        <v>12</v>
      </c>
      <c r="B220" s="8" t="s">
        <v>1056</v>
      </c>
      <c r="C220" s="7" t="s">
        <v>456</v>
      </c>
      <c r="D220" s="7" t="s">
        <v>36</v>
      </c>
      <c r="E220" s="7" t="s">
        <v>33</v>
      </c>
      <c r="F220" s="7" t="s">
        <v>7</v>
      </c>
      <c r="G220" s="7">
        <v>535</v>
      </c>
      <c r="H220" s="7">
        <v>12</v>
      </c>
      <c r="I220" s="7">
        <v>33</v>
      </c>
      <c r="J220" s="7">
        <v>8.92</v>
      </c>
    </row>
    <row r="221" spans="1:13" x14ac:dyDescent="0.25">
      <c r="A221" s="7">
        <v>13</v>
      </c>
      <c r="B221" s="8" t="s">
        <v>1057</v>
      </c>
      <c r="C221" s="7" t="s">
        <v>43</v>
      </c>
      <c r="D221" s="7" t="s">
        <v>36</v>
      </c>
      <c r="E221" s="7" t="s">
        <v>33</v>
      </c>
      <c r="F221" s="7" t="s">
        <v>7</v>
      </c>
      <c r="G221" s="7">
        <v>534</v>
      </c>
      <c r="H221" s="7">
        <v>11</v>
      </c>
      <c r="I221" s="7">
        <v>41</v>
      </c>
      <c r="J221" s="7">
        <v>8.9</v>
      </c>
    </row>
    <row r="222" spans="1:13" x14ac:dyDescent="0.25">
      <c r="A222" s="7">
        <v>14</v>
      </c>
      <c r="B222" s="8" t="s">
        <v>1058</v>
      </c>
      <c r="C222" s="7" t="s">
        <v>48</v>
      </c>
      <c r="D222" s="7" t="s">
        <v>36</v>
      </c>
      <c r="E222" s="7" t="s">
        <v>33</v>
      </c>
      <c r="F222" s="7" t="s">
        <v>7</v>
      </c>
      <c r="G222" s="7">
        <v>518</v>
      </c>
      <c r="H222" s="7">
        <v>7</v>
      </c>
      <c r="I222" s="7">
        <v>33</v>
      </c>
      <c r="J222" s="7">
        <v>8.6300000000000008</v>
      </c>
    </row>
    <row r="223" spans="1:13" x14ac:dyDescent="0.25">
      <c r="A223" s="7">
        <v>15</v>
      </c>
      <c r="B223" s="8" t="s">
        <v>1059</v>
      </c>
      <c r="C223" s="7" t="s">
        <v>48</v>
      </c>
      <c r="D223" s="7" t="s">
        <v>36</v>
      </c>
      <c r="E223" s="7" t="s">
        <v>33</v>
      </c>
      <c r="F223" s="7" t="s">
        <v>7</v>
      </c>
      <c r="G223" s="7">
        <v>518</v>
      </c>
      <c r="H223" s="7">
        <v>3</v>
      </c>
      <c r="I223" s="7">
        <v>37</v>
      </c>
      <c r="J223" s="7">
        <v>8.6300000000000008</v>
      </c>
    </row>
    <row r="224" spans="1:13" x14ac:dyDescent="0.25">
      <c r="A224" s="7">
        <v>16</v>
      </c>
      <c r="B224" s="8" t="s">
        <v>1060</v>
      </c>
      <c r="C224" s="7" t="s">
        <v>19</v>
      </c>
      <c r="D224" s="7" t="s">
        <v>36</v>
      </c>
      <c r="E224" s="7" t="s">
        <v>33</v>
      </c>
      <c r="F224" s="7" t="s">
        <v>7</v>
      </c>
      <c r="G224" s="103">
        <v>504</v>
      </c>
      <c r="H224" s="7">
        <v>9</v>
      </c>
      <c r="I224" s="7">
        <v>28</v>
      </c>
      <c r="J224" s="7">
        <v>8.4</v>
      </c>
    </row>
    <row r="225" spans="1:13" x14ac:dyDescent="0.25">
      <c r="A225" s="7">
        <v>17</v>
      </c>
      <c r="B225" s="8" t="s">
        <v>1061</v>
      </c>
      <c r="C225" s="7" t="s">
        <v>53</v>
      </c>
      <c r="D225" s="7" t="s">
        <v>36</v>
      </c>
      <c r="E225" s="7" t="s">
        <v>33</v>
      </c>
      <c r="F225" s="7" t="s">
        <v>7</v>
      </c>
      <c r="G225" s="103">
        <v>503</v>
      </c>
      <c r="H225" s="7">
        <v>5</v>
      </c>
      <c r="I225" s="7">
        <v>30</v>
      </c>
      <c r="J225" s="7">
        <v>8.3800000000000008</v>
      </c>
    </row>
    <row r="226" spans="1:13" x14ac:dyDescent="0.25">
      <c r="A226" s="7">
        <v>18</v>
      </c>
      <c r="B226" s="8" t="s">
        <v>1062</v>
      </c>
      <c r="C226" s="7" t="s">
        <v>85</v>
      </c>
      <c r="D226" s="7" t="s">
        <v>36</v>
      </c>
      <c r="E226" s="7" t="s">
        <v>33</v>
      </c>
      <c r="F226" s="7" t="s">
        <v>7</v>
      </c>
      <c r="G226" s="103">
        <v>500</v>
      </c>
      <c r="H226" s="7">
        <v>10</v>
      </c>
      <c r="I226" s="7">
        <v>25</v>
      </c>
      <c r="J226" s="7">
        <v>8.33</v>
      </c>
    </row>
    <row r="227" spans="1:13" x14ac:dyDescent="0.25">
      <c r="A227" s="7">
        <v>1</v>
      </c>
      <c r="B227" s="7" t="s">
        <v>1063</v>
      </c>
      <c r="C227" s="7" t="s">
        <v>468</v>
      </c>
      <c r="D227" s="7" t="s">
        <v>49</v>
      </c>
      <c r="E227" s="7" t="s">
        <v>6</v>
      </c>
      <c r="F227" s="7" t="s">
        <v>7</v>
      </c>
      <c r="G227" s="7">
        <v>456</v>
      </c>
      <c r="H227" s="7">
        <v>5</v>
      </c>
      <c r="I227" s="7">
        <v>16</v>
      </c>
      <c r="J227" s="7">
        <v>7.6</v>
      </c>
    </row>
    <row r="228" spans="1:13" x14ac:dyDescent="0.25">
      <c r="A228" s="7">
        <v>2</v>
      </c>
      <c r="B228" s="8" t="s">
        <v>113</v>
      </c>
      <c r="C228" s="7" t="s">
        <v>53</v>
      </c>
      <c r="D228" s="7" t="s">
        <v>49</v>
      </c>
      <c r="E228" s="7" t="s">
        <v>6</v>
      </c>
      <c r="F228" s="7" t="s">
        <v>7</v>
      </c>
      <c r="G228" s="7">
        <v>434</v>
      </c>
      <c r="H228" s="7">
        <v>7</v>
      </c>
      <c r="I228" s="7">
        <v>11</v>
      </c>
      <c r="J228" s="7">
        <v>7.23</v>
      </c>
    </row>
    <row r="229" spans="1:13" x14ac:dyDescent="0.25">
      <c r="A229" s="7">
        <v>3</v>
      </c>
      <c r="B229" s="7" t="s">
        <v>1064</v>
      </c>
      <c r="C229" s="7" t="s">
        <v>18</v>
      </c>
      <c r="D229" s="7" t="s">
        <v>49</v>
      </c>
      <c r="E229" s="7" t="s">
        <v>6</v>
      </c>
      <c r="F229" s="7" t="s">
        <v>7</v>
      </c>
      <c r="G229" s="103">
        <v>349</v>
      </c>
      <c r="H229" s="7">
        <v>3</v>
      </c>
      <c r="I229" s="7">
        <v>6</v>
      </c>
      <c r="J229" s="7">
        <v>5.82</v>
      </c>
    </row>
    <row r="230" spans="1:13" x14ac:dyDescent="0.25">
      <c r="A230" s="7">
        <v>4</v>
      </c>
      <c r="B230" s="8" t="s">
        <v>117</v>
      </c>
      <c r="C230" s="7" t="s">
        <v>18</v>
      </c>
      <c r="D230" s="7" t="s">
        <v>49</v>
      </c>
      <c r="E230" s="7" t="s">
        <v>6</v>
      </c>
      <c r="F230" s="7" t="s">
        <v>7</v>
      </c>
      <c r="G230" s="103">
        <v>259</v>
      </c>
      <c r="H230" s="7">
        <v>2</v>
      </c>
      <c r="I230" s="7">
        <v>2</v>
      </c>
      <c r="J230" s="7">
        <v>4.32</v>
      </c>
    </row>
    <row r="231" spans="1:13" x14ac:dyDescent="0.25">
      <c r="A231" s="7">
        <v>1</v>
      </c>
      <c r="B231" s="8" t="s">
        <v>1065</v>
      </c>
      <c r="C231" s="7" t="s">
        <v>42</v>
      </c>
      <c r="D231" s="7" t="s">
        <v>49</v>
      </c>
      <c r="E231" s="7" t="s">
        <v>14</v>
      </c>
      <c r="F231" s="7" t="s">
        <v>7</v>
      </c>
      <c r="G231" s="7">
        <v>527</v>
      </c>
      <c r="H231" s="7">
        <v>15</v>
      </c>
      <c r="I231" s="7">
        <v>30</v>
      </c>
      <c r="J231" s="7">
        <v>8.7799999999999994</v>
      </c>
    </row>
    <row r="232" spans="1:13" x14ac:dyDescent="0.25">
      <c r="A232" s="7">
        <v>2</v>
      </c>
      <c r="B232" s="8" t="s">
        <v>1066</v>
      </c>
      <c r="C232" s="7" t="s">
        <v>51</v>
      </c>
      <c r="D232" s="7" t="s">
        <v>49</v>
      </c>
      <c r="E232" s="7" t="s">
        <v>14</v>
      </c>
      <c r="F232" s="7" t="s">
        <v>7</v>
      </c>
      <c r="G232" s="7">
        <v>521</v>
      </c>
      <c r="H232" s="7">
        <v>12</v>
      </c>
      <c r="I232" s="7">
        <v>27</v>
      </c>
      <c r="J232" s="7">
        <v>8.68</v>
      </c>
    </row>
    <row r="233" spans="1:13" x14ac:dyDescent="0.25">
      <c r="A233" s="7">
        <v>3</v>
      </c>
      <c r="B233" s="8" t="s">
        <v>1067</v>
      </c>
      <c r="C233" s="7" t="s">
        <v>51</v>
      </c>
      <c r="D233" s="7" t="s">
        <v>49</v>
      </c>
      <c r="E233" s="7" t="s">
        <v>14</v>
      </c>
      <c r="F233" s="7" t="s">
        <v>7</v>
      </c>
      <c r="G233" s="7">
        <v>475</v>
      </c>
      <c r="H233" s="7">
        <v>6</v>
      </c>
      <c r="I233" s="7">
        <v>17</v>
      </c>
      <c r="J233" s="7">
        <v>7.92</v>
      </c>
    </row>
    <row r="234" spans="1:13" x14ac:dyDescent="0.25">
      <c r="A234" s="7">
        <v>4</v>
      </c>
      <c r="B234" s="8" t="s">
        <v>1068</v>
      </c>
      <c r="C234" s="7" t="s">
        <v>18</v>
      </c>
      <c r="D234" s="7" t="s">
        <v>49</v>
      </c>
      <c r="E234" s="7" t="s">
        <v>14</v>
      </c>
      <c r="F234" s="7" t="s">
        <v>7</v>
      </c>
      <c r="G234" s="7">
        <v>432</v>
      </c>
      <c r="H234" s="7">
        <v>4</v>
      </c>
      <c r="I234" s="7">
        <v>10</v>
      </c>
      <c r="J234" s="7">
        <v>7.2</v>
      </c>
    </row>
    <row r="235" spans="1:13" x14ac:dyDescent="0.25">
      <c r="A235" s="7">
        <v>5</v>
      </c>
      <c r="B235" s="8" t="s">
        <v>1069</v>
      </c>
      <c r="C235" s="7" t="s">
        <v>18</v>
      </c>
      <c r="D235" s="7" t="s">
        <v>49</v>
      </c>
      <c r="E235" s="7" t="s">
        <v>14</v>
      </c>
      <c r="F235" s="7" t="s">
        <v>7</v>
      </c>
      <c r="G235" s="103">
        <v>422</v>
      </c>
      <c r="H235" s="7">
        <v>5</v>
      </c>
      <c r="I235" s="7">
        <v>8</v>
      </c>
      <c r="J235" s="7">
        <v>7.03</v>
      </c>
    </row>
    <row r="236" spans="1:13" x14ac:dyDescent="0.25">
      <c r="A236" s="7">
        <v>1</v>
      </c>
      <c r="B236" s="8" t="s">
        <v>1070</v>
      </c>
      <c r="C236" s="7" t="s">
        <v>53</v>
      </c>
      <c r="D236" s="7" t="s">
        <v>49</v>
      </c>
      <c r="E236" s="7" t="s">
        <v>30</v>
      </c>
      <c r="F236" s="7" t="s">
        <v>7</v>
      </c>
      <c r="G236" s="7">
        <v>526</v>
      </c>
      <c r="H236" s="7">
        <v>16</v>
      </c>
      <c r="I236" s="7">
        <v>24</v>
      </c>
      <c r="J236" s="7">
        <v>8.77</v>
      </c>
      <c r="L236" s="7">
        <v>527</v>
      </c>
    </row>
    <row r="237" spans="1:13" x14ac:dyDescent="0.25">
      <c r="A237" s="7">
        <v>2</v>
      </c>
      <c r="B237" s="8" t="s">
        <v>1071</v>
      </c>
      <c r="C237" s="7" t="s">
        <v>19</v>
      </c>
      <c r="D237" s="7" t="s">
        <v>49</v>
      </c>
      <c r="E237" s="7" t="s">
        <v>30</v>
      </c>
      <c r="F237" s="7" t="s">
        <v>7</v>
      </c>
      <c r="G237" s="7">
        <v>489</v>
      </c>
      <c r="H237" s="7">
        <v>4</v>
      </c>
      <c r="I237" s="7">
        <v>16</v>
      </c>
      <c r="J237" s="7">
        <v>8.15</v>
      </c>
    </row>
    <row r="238" spans="1:13" x14ac:dyDescent="0.25">
      <c r="A238" s="7">
        <v>3</v>
      </c>
      <c r="B238" s="8" t="s">
        <v>1072</v>
      </c>
      <c r="C238" s="7" t="s">
        <v>28</v>
      </c>
      <c r="D238" s="7" t="s">
        <v>49</v>
      </c>
      <c r="E238" s="7" t="s">
        <v>30</v>
      </c>
      <c r="F238" s="7" t="s">
        <v>7</v>
      </c>
      <c r="G238" s="7">
        <v>479</v>
      </c>
      <c r="H238" s="7">
        <v>7</v>
      </c>
      <c r="I238" s="7">
        <v>17</v>
      </c>
      <c r="J238" s="7">
        <v>7.98</v>
      </c>
    </row>
    <row r="239" spans="1:13" x14ac:dyDescent="0.25">
      <c r="A239" s="7">
        <v>4</v>
      </c>
      <c r="B239" s="8" t="s">
        <v>1073</v>
      </c>
      <c r="C239" s="7" t="s">
        <v>23</v>
      </c>
      <c r="D239" s="7" t="s">
        <v>49</v>
      </c>
      <c r="E239" s="7" t="s">
        <v>30</v>
      </c>
      <c r="F239" s="7" t="s">
        <v>7</v>
      </c>
      <c r="G239" s="7">
        <v>471</v>
      </c>
      <c r="H239" s="7">
        <v>5</v>
      </c>
      <c r="I239" s="7">
        <v>21</v>
      </c>
      <c r="J239" s="7">
        <v>7.85</v>
      </c>
      <c r="M239" s="94">
        <v>471</v>
      </c>
    </row>
    <row r="240" spans="1:13" x14ac:dyDescent="0.25">
      <c r="A240" s="7">
        <v>5</v>
      </c>
      <c r="B240" s="7" t="s">
        <v>1074</v>
      </c>
      <c r="C240" s="7" t="s">
        <v>51</v>
      </c>
      <c r="D240" s="7" t="s">
        <v>49</v>
      </c>
      <c r="E240" s="7" t="s">
        <v>30</v>
      </c>
      <c r="F240" s="7" t="s">
        <v>7</v>
      </c>
      <c r="G240" s="7">
        <v>408</v>
      </c>
      <c r="H240" s="7">
        <v>3</v>
      </c>
      <c r="I240" s="7">
        <v>11</v>
      </c>
      <c r="J240" s="7">
        <v>6.8</v>
      </c>
    </row>
    <row r="241" spans="1:10" x14ac:dyDescent="0.25">
      <c r="A241" s="7">
        <v>6</v>
      </c>
      <c r="B241" s="8" t="s">
        <v>1075</v>
      </c>
      <c r="C241" s="7" t="s">
        <v>52</v>
      </c>
      <c r="D241" s="7" t="s">
        <v>49</v>
      </c>
      <c r="E241" s="7" t="s">
        <v>30</v>
      </c>
      <c r="F241" s="7" t="s">
        <v>7</v>
      </c>
      <c r="G241" s="103">
        <v>398</v>
      </c>
      <c r="H241" s="7">
        <v>9</v>
      </c>
      <c r="I241" s="7">
        <v>9</v>
      </c>
      <c r="J241" s="7">
        <v>6.63</v>
      </c>
    </row>
    <row r="242" spans="1:10" x14ac:dyDescent="0.25">
      <c r="A242" s="7">
        <v>1</v>
      </c>
      <c r="B242" s="8" t="s">
        <v>1076</v>
      </c>
      <c r="C242" s="7" t="s">
        <v>491</v>
      </c>
      <c r="D242" s="7" t="s">
        <v>54</v>
      </c>
      <c r="E242" s="7" t="s">
        <v>6</v>
      </c>
      <c r="F242" s="7" t="s">
        <v>7</v>
      </c>
      <c r="G242" s="7">
        <v>481</v>
      </c>
      <c r="H242" s="7">
        <v>12</v>
      </c>
      <c r="I242" s="7">
        <v>17</v>
      </c>
      <c r="J242" s="7">
        <v>8.02</v>
      </c>
    </row>
    <row r="243" spans="1:10" x14ac:dyDescent="0.25">
      <c r="A243" s="7">
        <v>2</v>
      </c>
      <c r="B243" s="8" t="s">
        <v>1077</v>
      </c>
      <c r="C243" s="7" t="s">
        <v>207</v>
      </c>
      <c r="D243" s="7" t="s">
        <v>54</v>
      </c>
      <c r="E243" s="7" t="s">
        <v>6</v>
      </c>
      <c r="F243" s="7" t="s">
        <v>7</v>
      </c>
      <c r="G243" s="7">
        <v>463</v>
      </c>
      <c r="H243" s="7">
        <v>7</v>
      </c>
      <c r="I243" s="7">
        <v>11</v>
      </c>
      <c r="J243" s="7">
        <v>7.72</v>
      </c>
    </row>
    <row r="244" spans="1:10" x14ac:dyDescent="0.25">
      <c r="A244" s="7">
        <v>3</v>
      </c>
      <c r="B244" s="8" t="s">
        <v>1078</v>
      </c>
      <c r="C244" s="7" t="s">
        <v>18</v>
      </c>
      <c r="D244" s="7" t="s">
        <v>54</v>
      </c>
      <c r="E244" s="7" t="s">
        <v>6</v>
      </c>
      <c r="F244" s="7" t="s">
        <v>7</v>
      </c>
      <c r="G244" s="7">
        <v>460</v>
      </c>
      <c r="H244" s="7">
        <v>8</v>
      </c>
      <c r="I244" s="7">
        <v>11</v>
      </c>
      <c r="J244" s="7">
        <v>7.67</v>
      </c>
    </row>
    <row r="245" spans="1:10" x14ac:dyDescent="0.25">
      <c r="A245" s="7">
        <v>4</v>
      </c>
      <c r="B245" s="8" t="s">
        <v>1079</v>
      </c>
      <c r="C245" s="7" t="s">
        <v>170</v>
      </c>
      <c r="D245" s="7" t="s">
        <v>54</v>
      </c>
      <c r="E245" s="7" t="s">
        <v>6</v>
      </c>
      <c r="F245" s="7" t="s">
        <v>7</v>
      </c>
      <c r="G245" s="7">
        <v>454</v>
      </c>
      <c r="H245" s="7">
        <v>8</v>
      </c>
      <c r="I245" s="7">
        <v>19</v>
      </c>
      <c r="J245" s="7">
        <v>7.57</v>
      </c>
    </row>
    <row r="246" spans="1:10" x14ac:dyDescent="0.25">
      <c r="A246" s="7">
        <v>5</v>
      </c>
      <c r="B246" s="8" t="s">
        <v>125</v>
      </c>
      <c r="C246" s="7" t="s">
        <v>18</v>
      </c>
      <c r="D246" s="7" t="s">
        <v>54</v>
      </c>
      <c r="E246" s="7" t="s">
        <v>6</v>
      </c>
      <c r="F246" s="7" t="s">
        <v>7</v>
      </c>
      <c r="G246" s="7">
        <v>448</v>
      </c>
      <c r="H246" s="7">
        <v>5</v>
      </c>
      <c r="I246" s="7">
        <v>16</v>
      </c>
      <c r="J246" s="7">
        <v>7.47</v>
      </c>
    </row>
    <row r="247" spans="1:10" x14ac:dyDescent="0.25">
      <c r="A247" s="7">
        <v>6</v>
      </c>
      <c r="B247" s="8" t="s">
        <v>128</v>
      </c>
      <c r="C247" s="7" t="s">
        <v>102</v>
      </c>
      <c r="D247" s="7" t="s">
        <v>54</v>
      </c>
      <c r="E247" s="7" t="s">
        <v>6</v>
      </c>
      <c r="F247" s="7" t="s">
        <v>7</v>
      </c>
      <c r="G247" s="7">
        <v>435</v>
      </c>
      <c r="H247" s="7">
        <v>9</v>
      </c>
      <c r="I247" s="7">
        <v>10</v>
      </c>
      <c r="J247" s="7">
        <v>7.25</v>
      </c>
    </row>
    <row r="248" spans="1:10" x14ac:dyDescent="0.25">
      <c r="A248" s="7">
        <v>7</v>
      </c>
      <c r="B248" s="8" t="s">
        <v>1080</v>
      </c>
      <c r="C248" s="7" t="s">
        <v>97</v>
      </c>
      <c r="D248" s="7" t="s">
        <v>54</v>
      </c>
      <c r="E248" s="7" t="s">
        <v>6</v>
      </c>
      <c r="F248" s="7" t="s">
        <v>7</v>
      </c>
      <c r="G248" s="7">
        <v>434</v>
      </c>
      <c r="H248" s="7">
        <v>7</v>
      </c>
      <c r="I248" s="7">
        <v>11</v>
      </c>
      <c r="J248" s="7">
        <v>7.23</v>
      </c>
    </row>
    <row r="249" spans="1:10" x14ac:dyDescent="0.25">
      <c r="A249" s="7">
        <v>8</v>
      </c>
      <c r="B249" s="8" t="s">
        <v>1081</v>
      </c>
      <c r="C249" s="7" t="s">
        <v>585</v>
      </c>
      <c r="D249" s="7" t="s">
        <v>54</v>
      </c>
      <c r="E249" s="7" t="s">
        <v>6</v>
      </c>
      <c r="F249" s="7" t="s">
        <v>7</v>
      </c>
      <c r="G249" s="7">
        <v>431</v>
      </c>
      <c r="H249" s="7">
        <v>5</v>
      </c>
      <c r="I249" s="7">
        <v>7</v>
      </c>
      <c r="J249" s="7">
        <v>7.18</v>
      </c>
    </row>
    <row r="250" spans="1:10" x14ac:dyDescent="0.25">
      <c r="A250" s="7">
        <v>9</v>
      </c>
      <c r="B250" s="8" t="s">
        <v>1082</v>
      </c>
      <c r="C250" s="7" t="s">
        <v>4</v>
      </c>
      <c r="D250" s="7" t="s">
        <v>54</v>
      </c>
      <c r="E250" s="7" t="s">
        <v>6</v>
      </c>
      <c r="F250" s="7" t="s">
        <v>7</v>
      </c>
      <c r="G250" s="7">
        <v>415</v>
      </c>
      <c r="H250" s="7">
        <v>4</v>
      </c>
      <c r="I250" s="7">
        <v>9</v>
      </c>
      <c r="J250" s="7">
        <v>6.92</v>
      </c>
    </row>
    <row r="251" spans="1:10" x14ac:dyDescent="0.25">
      <c r="A251" s="7">
        <v>10</v>
      </c>
      <c r="B251" s="8" t="s">
        <v>1083</v>
      </c>
      <c r="C251" s="7" t="s">
        <v>28</v>
      </c>
      <c r="D251" s="7" t="s">
        <v>54</v>
      </c>
      <c r="E251" s="7" t="s">
        <v>6</v>
      </c>
      <c r="F251" s="7" t="s">
        <v>7</v>
      </c>
      <c r="G251" s="7">
        <v>403</v>
      </c>
      <c r="H251" s="7">
        <v>5</v>
      </c>
      <c r="I251" s="7">
        <v>9</v>
      </c>
      <c r="J251" s="7">
        <v>6.72</v>
      </c>
    </row>
    <row r="252" spans="1:10" x14ac:dyDescent="0.25">
      <c r="A252" s="7">
        <v>11</v>
      </c>
      <c r="B252" s="8" t="s">
        <v>80</v>
      </c>
      <c r="C252" s="7" t="s">
        <v>10</v>
      </c>
      <c r="D252" s="7" t="s">
        <v>54</v>
      </c>
      <c r="E252" s="7" t="s">
        <v>6</v>
      </c>
      <c r="F252" s="7" t="s">
        <v>7</v>
      </c>
      <c r="G252" s="103">
        <v>379</v>
      </c>
      <c r="H252" s="7">
        <v>1</v>
      </c>
      <c r="I252" s="7">
        <v>4</v>
      </c>
      <c r="J252" s="7">
        <v>6.32</v>
      </c>
    </row>
    <row r="253" spans="1:10" x14ac:dyDescent="0.25">
      <c r="A253" s="7">
        <v>12</v>
      </c>
      <c r="B253" s="8" t="s">
        <v>1084</v>
      </c>
      <c r="C253" s="7" t="s">
        <v>585</v>
      </c>
      <c r="D253" s="7" t="s">
        <v>54</v>
      </c>
      <c r="E253" s="7" t="s">
        <v>6</v>
      </c>
      <c r="F253" s="7" t="s">
        <v>7</v>
      </c>
      <c r="G253" s="103">
        <v>372</v>
      </c>
      <c r="H253" s="7">
        <v>3</v>
      </c>
      <c r="I253" s="7">
        <v>9</v>
      </c>
      <c r="J253" s="7">
        <v>6.2</v>
      </c>
    </row>
    <row r="254" spans="1:10" x14ac:dyDescent="0.25">
      <c r="A254" s="7">
        <v>13</v>
      </c>
      <c r="B254" s="8" t="s">
        <v>1085</v>
      </c>
      <c r="C254" s="7" t="s">
        <v>50</v>
      </c>
      <c r="D254" s="7" t="s">
        <v>54</v>
      </c>
      <c r="E254" s="7" t="s">
        <v>6</v>
      </c>
      <c r="F254" s="7" t="s">
        <v>7</v>
      </c>
      <c r="G254" s="103">
        <v>371</v>
      </c>
      <c r="H254" s="7">
        <v>5</v>
      </c>
      <c r="I254" s="7">
        <v>8</v>
      </c>
      <c r="J254" s="7">
        <v>6.18</v>
      </c>
    </row>
    <row r="255" spans="1:10" x14ac:dyDescent="0.25">
      <c r="A255" s="7">
        <v>14</v>
      </c>
      <c r="B255" s="8" t="s">
        <v>1086</v>
      </c>
      <c r="C255" s="7" t="s">
        <v>42</v>
      </c>
      <c r="D255" s="7" t="s">
        <v>54</v>
      </c>
      <c r="E255" s="7" t="s">
        <v>6</v>
      </c>
      <c r="F255" s="7" t="s">
        <v>7</v>
      </c>
      <c r="G255" s="103">
        <v>337</v>
      </c>
      <c r="H255" s="7">
        <v>1</v>
      </c>
      <c r="I255" s="7">
        <v>7</v>
      </c>
      <c r="J255" s="7">
        <v>5.62</v>
      </c>
    </row>
    <row r="256" spans="1:10" x14ac:dyDescent="0.25">
      <c r="A256" s="7">
        <v>15</v>
      </c>
      <c r="B256" s="8" t="s">
        <v>1087</v>
      </c>
      <c r="C256" s="7" t="s">
        <v>606</v>
      </c>
      <c r="D256" s="7" t="s">
        <v>54</v>
      </c>
      <c r="E256" s="7" t="s">
        <v>6</v>
      </c>
      <c r="F256" s="7" t="s">
        <v>7</v>
      </c>
      <c r="G256" s="103">
        <v>305</v>
      </c>
      <c r="H256" s="7">
        <v>1</v>
      </c>
      <c r="I256" s="7">
        <v>3</v>
      </c>
      <c r="J256" s="7">
        <v>5.08</v>
      </c>
    </row>
    <row r="257" spans="1:10" x14ac:dyDescent="0.25">
      <c r="A257" s="7">
        <v>1</v>
      </c>
      <c r="B257" s="8" t="s">
        <v>1088</v>
      </c>
      <c r="C257" s="7" t="s">
        <v>15</v>
      </c>
      <c r="D257" s="7" t="s">
        <v>54</v>
      </c>
      <c r="E257" s="7" t="s">
        <v>14</v>
      </c>
      <c r="F257" s="7" t="s">
        <v>7</v>
      </c>
      <c r="G257" s="7">
        <v>528</v>
      </c>
      <c r="H257" s="7">
        <v>20</v>
      </c>
      <c r="I257" s="7">
        <v>19</v>
      </c>
      <c r="J257" s="7">
        <v>8.8000000000000007</v>
      </c>
    </row>
    <row r="258" spans="1:10" x14ac:dyDescent="0.25">
      <c r="A258" s="7">
        <v>2</v>
      </c>
      <c r="B258" s="8" t="s">
        <v>1089</v>
      </c>
      <c r="C258" s="7" t="s">
        <v>746</v>
      </c>
      <c r="D258" s="7" t="s">
        <v>54</v>
      </c>
      <c r="E258" s="7" t="s">
        <v>14</v>
      </c>
      <c r="F258" s="7" t="s">
        <v>7</v>
      </c>
      <c r="G258" s="7">
        <v>524</v>
      </c>
      <c r="H258" s="7">
        <v>14</v>
      </c>
      <c r="I258" s="7">
        <v>25</v>
      </c>
      <c r="J258" s="7">
        <v>8.73</v>
      </c>
    </row>
    <row r="259" spans="1:10" x14ac:dyDescent="0.25">
      <c r="A259" s="7">
        <v>3</v>
      </c>
      <c r="B259" s="8" t="s">
        <v>1090</v>
      </c>
      <c r="C259" s="7" t="s">
        <v>18</v>
      </c>
      <c r="D259" s="7" t="s">
        <v>54</v>
      </c>
      <c r="E259" s="7" t="s">
        <v>14</v>
      </c>
      <c r="F259" s="7" t="s">
        <v>7</v>
      </c>
      <c r="G259" s="7">
        <v>512</v>
      </c>
      <c r="H259" s="7">
        <v>15</v>
      </c>
      <c r="I259" s="7">
        <v>17</v>
      </c>
      <c r="J259" s="7">
        <v>8.5299999999999994</v>
      </c>
    </row>
    <row r="260" spans="1:10" x14ac:dyDescent="0.25">
      <c r="A260" s="7">
        <v>4</v>
      </c>
      <c r="B260" s="8" t="s">
        <v>1091</v>
      </c>
      <c r="C260" s="7" t="s">
        <v>316</v>
      </c>
      <c r="D260" s="7" t="s">
        <v>54</v>
      </c>
      <c r="E260" s="7" t="s">
        <v>14</v>
      </c>
      <c r="F260" s="7" t="s">
        <v>7</v>
      </c>
      <c r="G260" s="7">
        <v>512</v>
      </c>
      <c r="H260" s="7">
        <v>13</v>
      </c>
      <c r="I260" s="7">
        <v>20</v>
      </c>
      <c r="J260" s="7">
        <v>8.5299999999999994</v>
      </c>
    </row>
    <row r="261" spans="1:10" x14ac:dyDescent="0.25">
      <c r="A261" s="7">
        <v>5</v>
      </c>
      <c r="B261" s="8" t="s">
        <v>1092</v>
      </c>
      <c r="C261" s="7" t="s">
        <v>42</v>
      </c>
      <c r="D261" s="7" t="s">
        <v>54</v>
      </c>
      <c r="E261" s="7" t="s">
        <v>14</v>
      </c>
      <c r="F261" s="7" t="s">
        <v>7</v>
      </c>
      <c r="G261" s="7">
        <v>510</v>
      </c>
      <c r="H261" s="7">
        <v>14</v>
      </c>
      <c r="I261" s="7">
        <v>16</v>
      </c>
      <c r="J261" s="7">
        <v>8.5</v>
      </c>
    </row>
    <row r="262" spans="1:10" x14ac:dyDescent="0.25">
      <c r="A262" s="7">
        <v>6</v>
      </c>
      <c r="B262" s="8" t="s">
        <v>1093</v>
      </c>
      <c r="C262" s="7" t="s">
        <v>316</v>
      </c>
      <c r="D262" s="7" t="s">
        <v>54</v>
      </c>
      <c r="E262" s="7" t="s">
        <v>14</v>
      </c>
      <c r="F262" s="7" t="s">
        <v>7</v>
      </c>
      <c r="G262" s="7">
        <v>506</v>
      </c>
      <c r="H262" s="7">
        <v>7</v>
      </c>
      <c r="I262" s="7">
        <v>22</v>
      </c>
      <c r="J262" s="7">
        <v>8.43</v>
      </c>
    </row>
    <row r="263" spans="1:10" x14ac:dyDescent="0.25">
      <c r="A263" s="7">
        <v>7</v>
      </c>
      <c r="B263" s="8" t="s">
        <v>1094</v>
      </c>
      <c r="C263" s="7" t="s">
        <v>28</v>
      </c>
      <c r="D263" s="7" t="s">
        <v>54</v>
      </c>
      <c r="E263" s="7" t="s">
        <v>14</v>
      </c>
      <c r="F263" s="7" t="s">
        <v>7</v>
      </c>
      <c r="G263" s="7">
        <v>503</v>
      </c>
      <c r="H263" s="7">
        <v>14</v>
      </c>
      <c r="I263" s="7">
        <v>20</v>
      </c>
      <c r="J263" s="7">
        <v>8.3800000000000008</v>
      </c>
    </row>
    <row r="264" spans="1:10" x14ac:dyDescent="0.25">
      <c r="A264" s="7">
        <v>8</v>
      </c>
      <c r="B264" s="8" t="s">
        <v>1095</v>
      </c>
      <c r="C264" s="7" t="s">
        <v>50</v>
      </c>
      <c r="D264" s="7" t="s">
        <v>54</v>
      </c>
      <c r="E264" s="7" t="s">
        <v>14</v>
      </c>
      <c r="F264" s="7" t="s">
        <v>7</v>
      </c>
      <c r="G264" s="7">
        <v>485</v>
      </c>
      <c r="H264" s="7">
        <v>9</v>
      </c>
      <c r="I264" s="7">
        <v>15</v>
      </c>
      <c r="J264" s="7">
        <v>8.08</v>
      </c>
    </row>
    <row r="265" spans="1:10" x14ac:dyDescent="0.25">
      <c r="A265" s="7">
        <v>9</v>
      </c>
      <c r="B265" s="8" t="s">
        <v>1096</v>
      </c>
      <c r="C265" s="7" t="s">
        <v>606</v>
      </c>
      <c r="D265" s="7" t="s">
        <v>54</v>
      </c>
      <c r="E265" s="7" t="s">
        <v>14</v>
      </c>
      <c r="F265" s="7" t="s">
        <v>7</v>
      </c>
      <c r="G265" s="7">
        <v>484</v>
      </c>
      <c r="H265" s="7">
        <v>10</v>
      </c>
      <c r="I265" s="7">
        <v>22</v>
      </c>
      <c r="J265" s="7">
        <v>8.07</v>
      </c>
    </row>
    <row r="266" spans="1:10" x14ac:dyDescent="0.25">
      <c r="A266" s="7">
        <v>10</v>
      </c>
      <c r="B266" s="8" t="s">
        <v>1097</v>
      </c>
      <c r="C266" s="7" t="s">
        <v>456</v>
      </c>
      <c r="D266" s="7" t="s">
        <v>54</v>
      </c>
      <c r="E266" s="7" t="s">
        <v>14</v>
      </c>
      <c r="F266" s="7" t="s">
        <v>7</v>
      </c>
      <c r="G266" s="7">
        <v>482</v>
      </c>
      <c r="H266" s="7">
        <v>13</v>
      </c>
      <c r="I266" s="7">
        <v>16</v>
      </c>
      <c r="J266" s="7">
        <v>8.0299999999999994</v>
      </c>
    </row>
    <row r="267" spans="1:10" x14ac:dyDescent="0.25">
      <c r="A267" s="7">
        <v>11</v>
      </c>
      <c r="B267" s="8" t="s">
        <v>130</v>
      </c>
      <c r="C267" s="7" t="s">
        <v>97</v>
      </c>
      <c r="D267" s="7" t="s">
        <v>54</v>
      </c>
      <c r="E267" s="7" t="s">
        <v>14</v>
      </c>
      <c r="F267" s="7" t="s">
        <v>7</v>
      </c>
      <c r="G267" s="7">
        <v>480</v>
      </c>
      <c r="H267" s="7">
        <v>7</v>
      </c>
      <c r="I267" s="7">
        <v>13</v>
      </c>
      <c r="J267" s="7">
        <v>8</v>
      </c>
    </row>
    <row r="268" spans="1:10" x14ac:dyDescent="0.25">
      <c r="A268" s="7">
        <v>12</v>
      </c>
      <c r="B268" s="8" t="s">
        <v>1098</v>
      </c>
      <c r="C268" s="7" t="s">
        <v>42</v>
      </c>
      <c r="D268" s="7" t="s">
        <v>54</v>
      </c>
      <c r="E268" s="7" t="s">
        <v>14</v>
      </c>
      <c r="F268" s="7" t="s">
        <v>7</v>
      </c>
      <c r="G268" s="7">
        <v>475</v>
      </c>
      <c r="H268" s="7">
        <v>9</v>
      </c>
      <c r="I268" s="7">
        <v>21</v>
      </c>
      <c r="J268" s="7">
        <v>7.92</v>
      </c>
    </row>
    <row r="269" spans="1:10" x14ac:dyDescent="0.25">
      <c r="A269" s="7">
        <v>13</v>
      </c>
      <c r="B269" s="8" t="s">
        <v>1099</v>
      </c>
      <c r="C269" s="7" t="s">
        <v>85</v>
      </c>
      <c r="D269" s="7" t="s">
        <v>54</v>
      </c>
      <c r="E269" s="7" t="s">
        <v>14</v>
      </c>
      <c r="F269" s="7" t="s">
        <v>7</v>
      </c>
      <c r="G269" s="7">
        <v>474</v>
      </c>
      <c r="H269" s="7">
        <v>10</v>
      </c>
      <c r="I269" s="7">
        <v>12</v>
      </c>
      <c r="J269" s="7">
        <v>7.9</v>
      </c>
    </row>
    <row r="270" spans="1:10" x14ac:dyDescent="0.25">
      <c r="A270" s="7">
        <v>14</v>
      </c>
      <c r="B270" s="8" t="s">
        <v>1100</v>
      </c>
      <c r="C270" s="7" t="s">
        <v>316</v>
      </c>
      <c r="D270" s="7" t="s">
        <v>54</v>
      </c>
      <c r="E270" s="7" t="s">
        <v>14</v>
      </c>
      <c r="F270" s="7" t="s">
        <v>7</v>
      </c>
      <c r="G270" s="7">
        <v>473</v>
      </c>
      <c r="H270" s="7">
        <v>5</v>
      </c>
      <c r="I270" s="7">
        <v>22</v>
      </c>
      <c r="J270" s="7">
        <v>7.88</v>
      </c>
    </row>
    <row r="271" spans="1:10" x14ac:dyDescent="0.25">
      <c r="A271" s="7">
        <v>15</v>
      </c>
      <c r="B271" s="8" t="s">
        <v>1101</v>
      </c>
      <c r="C271" s="7" t="s">
        <v>606</v>
      </c>
      <c r="D271" s="7" t="s">
        <v>54</v>
      </c>
      <c r="E271" s="7" t="s">
        <v>14</v>
      </c>
      <c r="F271" s="7" t="s">
        <v>7</v>
      </c>
      <c r="G271" s="7">
        <v>473</v>
      </c>
      <c r="H271" s="7">
        <v>4</v>
      </c>
      <c r="I271" s="7">
        <v>19</v>
      </c>
      <c r="J271" s="7">
        <v>7.88</v>
      </c>
    </row>
    <row r="272" spans="1:10" x14ac:dyDescent="0.25">
      <c r="A272" s="7">
        <v>16</v>
      </c>
      <c r="B272" s="8" t="s">
        <v>1102</v>
      </c>
      <c r="C272" s="7" t="s">
        <v>18</v>
      </c>
      <c r="D272" s="7" t="s">
        <v>54</v>
      </c>
      <c r="E272" s="7" t="s">
        <v>14</v>
      </c>
      <c r="F272" s="7" t="s">
        <v>7</v>
      </c>
      <c r="G272" s="7">
        <v>467</v>
      </c>
      <c r="H272" s="7">
        <v>6</v>
      </c>
      <c r="I272" s="7">
        <v>18</v>
      </c>
      <c r="J272" s="7">
        <v>7.78</v>
      </c>
    </row>
    <row r="273" spans="1:13" x14ac:dyDescent="0.25">
      <c r="A273" s="7">
        <v>17</v>
      </c>
      <c r="B273" s="8" t="s">
        <v>1103</v>
      </c>
      <c r="C273" s="7" t="s">
        <v>18</v>
      </c>
      <c r="D273" s="7" t="s">
        <v>54</v>
      </c>
      <c r="E273" s="7" t="s">
        <v>14</v>
      </c>
      <c r="F273" s="7" t="s">
        <v>7</v>
      </c>
      <c r="G273" s="7">
        <v>466</v>
      </c>
      <c r="H273" s="7">
        <v>6</v>
      </c>
      <c r="I273" s="7">
        <v>14</v>
      </c>
      <c r="J273" s="7">
        <v>7.77</v>
      </c>
    </row>
    <row r="274" spans="1:13" x14ac:dyDescent="0.25">
      <c r="A274" s="7">
        <v>18</v>
      </c>
      <c r="B274" s="7" t="s">
        <v>1104</v>
      </c>
      <c r="C274" s="7" t="s">
        <v>18</v>
      </c>
      <c r="D274" s="7" t="s">
        <v>54</v>
      </c>
      <c r="E274" s="7" t="s">
        <v>14</v>
      </c>
      <c r="F274" s="7" t="s">
        <v>7</v>
      </c>
      <c r="G274" s="7">
        <v>457</v>
      </c>
      <c r="H274" s="7">
        <v>7</v>
      </c>
      <c r="I274" s="7">
        <v>10</v>
      </c>
      <c r="J274" s="7">
        <v>7.62</v>
      </c>
    </row>
    <row r="275" spans="1:13" x14ac:dyDescent="0.25">
      <c r="A275" s="7">
        <v>19</v>
      </c>
      <c r="B275" s="8" t="s">
        <v>1105</v>
      </c>
      <c r="C275" s="7" t="s">
        <v>18</v>
      </c>
      <c r="D275" s="7" t="s">
        <v>54</v>
      </c>
      <c r="E275" s="7" t="s">
        <v>14</v>
      </c>
      <c r="F275" s="7" t="s">
        <v>7</v>
      </c>
      <c r="G275" s="7">
        <v>453</v>
      </c>
      <c r="H275" s="7">
        <v>8</v>
      </c>
      <c r="I275" s="7">
        <v>10</v>
      </c>
      <c r="J275" s="7">
        <v>7.55</v>
      </c>
    </row>
    <row r="276" spans="1:13" x14ac:dyDescent="0.25">
      <c r="A276" s="7">
        <v>20</v>
      </c>
      <c r="B276" s="8" t="s">
        <v>1106</v>
      </c>
      <c r="C276" s="7" t="s">
        <v>97</v>
      </c>
      <c r="D276" s="7" t="s">
        <v>54</v>
      </c>
      <c r="E276" s="7" t="s">
        <v>14</v>
      </c>
      <c r="F276" s="7" t="s">
        <v>7</v>
      </c>
      <c r="G276" s="7">
        <v>447</v>
      </c>
      <c r="H276" s="7">
        <v>4</v>
      </c>
      <c r="I276" s="7">
        <v>11</v>
      </c>
      <c r="J276" s="7">
        <v>7.45</v>
      </c>
    </row>
    <row r="277" spans="1:13" x14ac:dyDescent="0.25">
      <c r="A277" s="7">
        <v>21</v>
      </c>
      <c r="B277" s="8" t="s">
        <v>1107</v>
      </c>
      <c r="C277" s="7" t="s">
        <v>606</v>
      </c>
      <c r="D277" s="7" t="s">
        <v>54</v>
      </c>
      <c r="E277" s="7" t="s">
        <v>14</v>
      </c>
      <c r="F277" s="7" t="s">
        <v>7</v>
      </c>
      <c r="G277" s="7">
        <v>444</v>
      </c>
      <c r="H277" s="7">
        <v>6</v>
      </c>
      <c r="I277" s="7">
        <v>12</v>
      </c>
      <c r="J277" s="7">
        <v>7.4</v>
      </c>
    </row>
    <row r="278" spans="1:13" x14ac:dyDescent="0.25">
      <c r="A278" s="7">
        <v>22</v>
      </c>
      <c r="B278" s="8" t="s">
        <v>1108</v>
      </c>
      <c r="C278" s="7" t="s">
        <v>18</v>
      </c>
      <c r="D278" s="7" t="s">
        <v>54</v>
      </c>
      <c r="E278" s="7" t="s">
        <v>14</v>
      </c>
      <c r="F278" s="7" t="s">
        <v>7</v>
      </c>
      <c r="G278" s="7">
        <v>441</v>
      </c>
      <c r="H278" s="7">
        <v>6</v>
      </c>
      <c r="I278" s="7">
        <v>13</v>
      </c>
      <c r="J278" s="7">
        <v>7.35</v>
      </c>
    </row>
    <row r="279" spans="1:13" x14ac:dyDescent="0.25">
      <c r="A279" s="7">
        <v>23</v>
      </c>
      <c r="B279" s="7" t="s">
        <v>1109</v>
      </c>
      <c r="C279" s="7" t="s">
        <v>393</v>
      </c>
      <c r="D279" s="7" t="s">
        <v>54</v>
      </c>
      <c r="E279" s="7" t="s">
        <v>14</v>
      </c>
      <c r="F279" s="7" t="s">
        <v>7</v>
      </c>
      <c r="G279" s="7">
        <v>438</v>
      </c>
      <c r="H279" s="7">
        <v>5</v>
      </c>
      <c r="I279" s="7">
        <v>13</v>
      </c>
      <c r="J279" s="7">
        <v>7.3</v>
      </c>
    </row>
    <row r="280" spans="1:13" x14ac:dyDescent="0.25">
      <c r="A280" s="7">
        <v>24</v>
      </c>
      <c r="B280" s="8" t="s">
        <v>1110</v>
      </c>
      <c r="C280" s="7" t="s">
        <v>170</v>
      </c>
      <c r="D280" s="7" t="s">
        <v>54</v>
      </c>
      <c r="E280" s="7" t="s">
        <v>14</v>
      </c>
      <c r="F280" s="7" t="s">
        <v>7</v>
      </c>
      <c r="G280" s="7">
        <v>434</v>
      </c>
      <c r="H280" s="7">
        <v>7</v>
      </c>
      <c r="I280" s="7">
        <v>7</v>
      </c>
      <c r="J280" s="7">
        <v>7.23</v>
      </c>
    </row>
    <row r="281" spans="1:13" x14ac:dyDescent="0.25">
      <c r="A281" s="7">
        <v>25</v>
      </c>
      <c r="B281" s="8" t="s">
        <v>1111</v>
      </c>
      <c r="C281" s="7" t="s">
        <v>40</v>
      </c>
      <c r="D281" s="7" t="s">
        <v>54</v>
      </c>
      <c r="E281" s="7" t="s">
        <v>14</v>
      </c>
      <c r="F281" s="7" t="s">
        <v>7</v>
      </c>
      <c r="G281" s="7">
        <v>422</v>
      </c>
      <c r="H281" s="7">
        <v>2</v>
      </c>
      <c r="I281" s="7">
        <v>16</v>
      </c>
      <c r="J281" s="7">
        <v>7.03</v>
      </c>
    </row>
    <row r="282" spans="1:13" x14ac:dyDescent="0.25">
      <c r="A282" s="7">
        <v>26</v>
      </c>
      <c r="B282" s="8" t="s">
        <v>1112</v>
      </c>
      <c r="C282" s="7" t="s">
        <v>606</v>
      </c>
      <c r="D282" s="7" t="s">
        <v>54</v>
      </c>
      <c r="E282" s="7" t="s">
        <v>14</v>
      </c>
      <c r="F282" s="7" t="s">
        <v>7</v>
      </c>
      <c r="G282" s="103">
        <v>407</v>
      </c>
      <c r="H282" s="7">
        <v>7</v>
      </c>
      <c r="I282" s="7">
        <v>7</v>
      </c>
      <c r="J282" s="7">
        <v>6.78</v>
      </c>
    </row>
    <row r="283" spans="1:13" x14ac:dyDescent="0.25">
      <c r="A283" s="7">
        <v>27</v>
      </c>
      <c r="B283" s="7" t="s">
        <v>1113</v>
      </c>
      <c r="C283" s="7" t="s">
        <v>760</v>
      </c>
      <c r="D283" s="7" t="s">
        <v>54</v>
      </c>
      <c r="E283" s="7" t="s">
        <v>14</v>
      </c>
      <c r="F283" s="7" t="s">
        <v>7</v>
      </c>
      <c r="G283" s="103">
        <v>402</v>
      </c>
      <c r="H283" s="7">
        <v>4</v>
      </c>
      <c r="I283" s="7">
        <v>9</v>
      </c>
      <c r="J283" s="7">
        <v>6.7</v>
      </c>
    </row>
    <row r="284" spans="1:13" x14ac:dyDescent="0.25">
      <c r="A284" s="7">
        <v>28</v>
      </c>
      <c r="B284" s="8" t="s">
        <v>1114</v>
      </c>
      <c r="C284" s="7" t="s">
        <v>20</v>
      </c>
      <c r="D284" s="7" t="s">
        <v>54</v>
      </c>
      <c r="E284" s="7" t="s">
        <v>14</v>
      </c>
      <c r="F284" s="7" t="s">
        <v>7</v>
      </c>
      <c r="G284" s="103">
        <v>391</v>
      </c>
      <c r="H284" s="7">
        <v>2</v>
      </c>
      <c r="I284" s="7">
        <v>9</v>
      </c>
      <c r="J284" s="7">
        <v>6.52</v>
      </c>
    </row>
    <row r="285" spans="1:13" x14ac:dyDescent="0.25">
      <c r="A285" s="7">
        <v>29</v>
      </c>
      <c r="B285" s="8" t="s">
        <v>1115</v>
      </c>
      <c r="C285" s="7" t="s">
        <v>170</v>
      </c>
      <c r="D285" s="7" t="s">
        <v>54</v>
      </c>
      <c r="E285" s="7" t="s">
        <v>14</v>
      </c>
      <c r="F285" s="7" t="s">
        <v>7</v>
      </c>
      <c r="G285" s="103">
        <v>376</v>
      </c>
      <c r="H285" s="7">
        <v>4</v>
      </c>
      <c r="I285" s="7">
        <v>10</v>
      </c>
      <c r="J285" s="7">
        <v>6.27</v>
      </c>
    </row>
    <row r="286" spans="1:13" x14ac:dyDescent="0.25">
      <c r="A286" s="7">
        <v>30</v>
      </c>
      <c r="B286" s="8" t="s">
        <v>1116</v>
      </c>
      <c r="C286" s="7" t="s">
        <v>20</v>
      </c>
      <c r="D286" s="7" t="s">
        <v>54</v>
      </c>
      <c r="E286" s="7" t="s">
        <v>14</v>
      </c>
      <c r="F286" s="7" t="s">
        <v>7</v>
      </c>
      <c r="G286" s="103">
        <v>361</v>
      </c>
      <c r="H286" s="7">
        <v>1</v>
      </c>
      <c r="I286" s="7">
        <v>13</v>
      </c>
      <c r="J286" s="7">
        <v>6.02</v>
      </c>
    </row>
    <row r="287" spans="1:13" x14ac:dyDescent="0.25">
      <c r="A287" s="7">
        <v>31</v>
      </c>
      <c r="B287" s="8" t="s">
        <v>131</v>
      </c>
      <c r="C287" s="7" t="s">
        <v>52</v>
      </c>
      <c r="D287" s="7" t="s">
        <v>54</v>
      </c>
      <c r="E287" s="7" t="s">
        <v>14</v>
      </c>
      <c r="F287" s="7" t="s">
        <v>7</v>
      </c>
      <c r="G287" s="103">
        <v>327</v>
      </c>
      <c r="H287" s="7">
        <v>3</v>
      </c>
      <c r="I287" s="7">
        <v>4</v>
      </c>
      <c r="J287" s="7">
        <v>5.45</v>
      </c>
    </row>
    <row r="288" spans="1:13" x14ac:dyDescent="0.25">
      <c r="A288" s="7">
        <v>1</v>
      </c>
      <c r="B288" s="8" t="s">
        <v>1117</v>
      </c>
      <c r="C288" s="7" t="s">
        <v>22</v>
      </c>
      <c r="D288" s="7" t="s">
        <v>54</v>
      </c>
      <c r="E288" s="7" t="s">
        <v>623</v>
      </c>
      <c r="F288" s="7" t="s">
        <v>7</v>
      </c>
      <c r="G288" s="7">
        <v>479</v>
      </c>
      <c r="H288" s="7">
        <v>9</v>
      </c>
      <c r="I288" s="7">
        <v>21</v>
      </c>
      <c r="J288" s="7">
        <v>7.98</v>
      </c>
      <c r="L288" s="7">
        <v>434</v>
      </c>
      <c r="M288" s="97">
        <v>460</v>
      </c>
    </row>
    <row r="289" spans="1:14" x14ac:dyDescent="0.25">
      <c r="A289" s="7">
        <v>2</v>
      </c>
      <c r="B289" s="8" t="s">
        <v>1118</v>
      </c>
      <c r="C289" s="7" t="s">
        <v>24</v>
      </c>
      <c r="D289" s="7" t="s">
        <v>54</v>
      </c>
      <c r="E289" s="7" t="s">
        <v>623</v>
      </c>
      <c r="F289" s="7" t="s">
        <v>7</v>
      </c>
      <c r="G289" s="7">
        <v>460</v>
      </c>
      <c r="H289" s="7">
        <v>9</v>
      </c>
      <c r="I289" s="7">
        <v>12</v>
      </c>
      <c r="J289" s="7">
        <v>7.67</v>
      </c>
      <c r="L289" s="103">
        <v>305</v>
      </c>
      <c r="M289" s="95">
        <v>460</v>
      </c>
      <c r="N289" s="96" t="s">
        <v>1453</v>
      </c>
    </row>
    <row r="290" spans="1:14" x14ac:dyDescent="0.25">
      <c r="A290" s="7">
        <v>3</v>
      </c>
      <c r="B290" s="8" t="s">
        <v>1119</v>
      </c>
      <c r="C290" s="7" t="s">
        <v>456</v>
      </c>
      <c r="D290" s="7" t="s">
        <v>54</v>
      </c>
      <c r="E290" s="7" t="s">
        <v>623</v>
      </c>
      <c r="F290" s="7" t="s">
        <v>7</v>
      </c>
      <c r="G290" s="7">
        <v>451</v>
      </c>
      <c r="H290" s="7">
        <v>3</v>
      </c>
      <c r="I290" s="7">
        <v>17</v>
      </c>
      <c r="J290" s="7">
        <v>7.52</v>
      </c>
    </row>
    <row r="291" spans="1:14" x14ac:dyDescent="0.25">
      <c r="A291" s="7">
        <v>4</v>
      </c>
      <c r="B291" s="8" t="s">
        <v>1120</v>
      </c>
      <c r="C291" s="7" t="s">
        <v>468</v>
      </c>
      <c r="D291" s="7" t="s">
        <v>54</v>
      </c>
      <c r="E291" s="7" t="s">
        <v>623</v>
      </c>
      <c r="F291" s="7" t="s">
        <v>7</v>
      </c>
      <c r="G291" s="7">
        <v>443</v>
      </c>
      <c r="H291" s="7">
        <v>6</v>
      </c>
      <c r="I291" s="7">
        <v>12</v>
      </c>
      <c r="J291" s="7">
        <v>7.38</v>
      </c>
    </row>
    <row r="292" spans="1:14" x14ac:dyDescent="0.25">
      <c r="A292" s="7">
        <v>5</v>
      </c>
      <c r="B292" s="8" t="s">
        <v>1121</v>
      </c>
      <c r="C292" s="7" t="s">
        <v>170</v>
      </c>
      <c r="D292" s="7" t="s">
        <v>54</v>
      </c>
      <c r="E292" s="7" t="s">
        <v>623</v>
      </c>
      <c r="F292" s="7" t="s">
        <v>7</v>
      </c>
      <c r="G292" s="7">
        <v>435</v>
      </c>
      <c r="H292" s="7">
        <v>7</v>
      </c>
      <c r="I292" s="7">
        <v>11</v>
      </c>
      <c r="J292" s="7">
        <v>7.25</v>
      </c>
    </row>
    <row r="293" spans="1:14" x14ac:dyDescent="0.25">
      <c r="A293" s="7">
        <v>1</v>
      </c>
      <c r="B293" s="8" t="s">
        <v>1122</v>
      </c>
      <c r="C293" s="7" t="s">
        <v>42</v>
      </c>
      <c r="D293" s="7" t="s">
        <v>54</v>
      </c>
      <c r="E293" s="7" t="s">
        <v>30</v>
      </c>
      <c r="F293" s="7" t="s">
        <v>7</v>
      </c>
      <c r="G293" s="7">
        <v>507</v>
      </c>
      <c r="H293" s="7">
        <v>8</v>
      </c>
      <c r="I293" s="7">
        <v>28</v>
      </c>
      <c r="J293" s="7">
        <v>8.4499999999999993</v>
      </c>
      <c r="L293" s="7">
        <v>466</v>
      </c>
      <c r="M293" s="7">
        <v>512</v>
      </c>
    </row>
    <row r="294" spans="1:14" x14ac:dyDescent="0.25">
      <c r="A294" s="7">
        <v>2</v>
      </c>
      <c r="B294" s="8" t="s">
        <v>1123</v>
      </c>
      <c r="C294" s="7" t="s">
        <v>47</v>
      </c>
      <c r="D294" s="7" t="s">
        <v>54</v>
      </c>
      <c r="E294" s="7" t="s">
        <v>30</v>
      </c>
      <c r="F294" s="7" t="s">
        <v>7</v>
      </c>
      <c r="G294" s="7">
        <v>504</v>
      </c>
      <c r="H294" s="7">
        <v>13</v>
      </c>
      <c r="I294" s="7">
        <v>14</v>
      </c>
      <c r="J294" s="7">
        <v>8.4</v>
      </c>
      <c r="L294" s="7">
        <v>453</v>
      </c>
      <c r="M294" s="7">
        <v>484</v>
      </c>
    </row>
    <row r="295" spans="1:14" x14ac:dyDescent="0.25">
      <c r="A295" s="7">
        <v>3</v>
      </c>
      <c r="B295" s="8" t="s">
        <v>1124</v>
      </c>
      <c r="C295" s="7" t="s">
        <v>97</v>
      </c>
      <c r="D295" s="7" t="s">
        <v>54</v>
      </c>
      <c r="E295" s="7" t="s">
        <v>30</v>
      </c>
      <c r="F295" s="7" t="s">
        <v>7</v>
      </c>
      <c r="G295" s="7">
        <v>497</v>
      </c>
      <c r="H295" s="7">
        <v>14</v>
      </c>
      <c r="I295" s="7">
        <v>16</v>
      </c>
      <c r="J295" s="7">
        <v>8.2799999999999994</v>
      </c>
      <c r="L295" s="7">
        <v>441</v>
      </c>
      <c r="M295" s="7">
        <v>467</v>
      </c>
    </row>
    <row r="296" spans="1:14" x14ac:dyDescent="0.25">
      <c r="A296" s="7">
        <v>4</v>
      </c>
      <c r="B296" s="8" t="s">
        <v>1125</v>
      </c>
      <c r="C296" s="7" t="s">
        <v>42</v>
      </c>
      <c r="D296" s="7" t="s">
        <v>54</v>
      </c>
      <c r="E296" s="7" t="s">
        <v>30</v>
      </c>
      <c r="F296" s="7" t="s">
        <v>7</v>
      </c>
      <c r="G296" s="7">
        <v>492</v>
      </c>
      <c r="H296" s="7">
        <v>13</v>
      </c>
      <c r="I296" s="7">
        <v>14</v>
      </c>
      <c r="J296" s="7">
        <v>8.1999999999999993</v>
      </c>
      <c r="L296" s="7">
        <v>434</v>
      </c>
    </row>
    <row r="297" spans="1:14" x14ac:dyDescent="0.25">
      <c r="A297" s="7">
        <v>5</v>
      </c>
      <c r="B297" s="8" t="s">
        <v>1126</v>
      </c>
      <c r="C297" s="7" t="s">
        <v>47</v>
      </c>
      <c r="D297" s="7" t="s">
        <v>54</v>
      </c>
      <c r="E297" s="7" t="s">
        <v>30</v>
      </c>
      <c r="F297" s="7" t="s">
        <v>7</v>
      </c>
      <c r="G297" s="7">
        <v>478</v>
      </c>
      <c r="H297" s="7">
        <v>9</v>
      </c>
      <c r="I297" s="7">
        <v>17</v>
      </c>
      <c r="J297" s="7">
        <v>7.97</v>
      </c>
      <c r="L297" s="103">
        <v>391</v>
      </c>
    </row>
    <row r="298" spans="1:14" x14ac:dyDescent="0.25">
      <c r="A298" s="7">
        <v>6</v>
      </c>
      <c r="B298" s="8" t="s">
        <v>1127</v>
      </c>
      <c r="C298" s="7" t="s">
        <v>55</v>
      </c>
      <c r="D298" s="7" t="s">
        <v>54</v>
      </c>
      <c r="E298" s="7" t="s">
        <v>30</v>
      </c>
      <c r="F298" s="7" t="s">
        <v>7</v>
      </c>
      <c r="G298" s="7">
        <v>459</v>
      </c>
      <c r="H298" s="7">
        <v>4</v>
      </c>
      <c r="I298" s="7">
        <v>15</v>
      </c>
      <c r="J298" s="7">
        <v>7.65</v>
      </c>
    </row>
    <row r="299" spans="1:14" x14ac:dyDescent="0.25">
      <c r="A299" s="7">
        <v>7</v>
      </c>
      <c r="B299" s="8" t="s">
        <v>1128</v>
      </c>
      <c r="C299" s="7" t="s">
        <v>55</v>
      </c>
      <c r="D299" s="7" t="s">
        <v>54</v>
      </c>
      <c r="E299" s="7" t="s">
        <v>30</v>
      </c>
      <c r="F299" s="7" t="s">
        <v>7</v>
      </c>
      <c r="G299" s="7">
        <v>457</v>
      </c>
      <c r="H299" s="7">
        <v>6</v>
      </c>
      <c r="I299" s="7">
        <v>14</v>
      </c>
      <c r="J299" s="7">
        <v>7.62</v>
      </c>
    </row>
    <row r="300" spans="1:14" x14ac:dyDescent="0.25">
      <c r="A300" s="7">
        <v>8</v>
      </c>
      <c r="B300" s="8" t="s">
        <v>1129</v>
      </c>
      <c r="C300" s="7" t="s">
        <v>27</v>
      </c>
      <c r="D300" s="7" t="s">
        <v>54</v>
      </c>
      <c r="E300" s="7" t="s">
        <v>30</v>
      </c>
      <c r="F300" s="7" t="s">
        <v>7</v>
      </c>
      <c r="G300" s="7">
        <v>454</v>
      </c>
      <c r="H300" s="7">
        <v>6</v>
      </c>
      <c r="I300" s="7">
        <v>12</v>
      </c>
      <c r="J300" s="7">
        <v>7.57</v>
      </c>
    </row>
    <row r="301" spans="1:14" x14ac:dyDescent="0.25">
      <c r="A301" s="7">
        <v>9</v>
      </c>
      <c r="B301" s="8" t="s">
        <v>1130</v>
      </c>
      <c r="C301" s="7" t="s">
        <v>48</v>
      </c>
      <c r="D301" s="7" t="s">
        <v>54</v>
      </c>
      <c r="E301" s="7" t="s">
        <v>30</v>
      </c>
      <c r="F301" s="7" t="s">
        <v>7</v>
      </c>
      <c r="G301" s="7">
        <v>453</v>
      </c>
      <c r="H301" s="7">
        <v>8</v>
      </c>
      <c r="I301" s="7">
        <v>8</v>
      </c>
      <c r="J301" s="7">
        <v>7.55</v>
      </c>
    </row>
    <row r="302" spans="1:14" x14ac:dyDescent="0.25">
      <c r="A302" s="7">
        <v>10</v>
      </c>
      <c r="B302" s="8" t="s">
        <v>1131</v>
      </c>
      <c r="C302" s="7" t="s">
        <v>102</v>
      </c>
      <c r="D302" s="7" t="s">
        <v>54</v>
      </c>
      <c r="E302" s="7" t="s">
        <v>30</v>
      </c>
      <c r="F302" s="7" t="s">
        <v>7</v>
      </c>
      <c r="G302" s="7">
        <v>451</v>
      </c>
      <c r="H302" s="7">
        <v>6</v>
      </c>
      <c r="I302" s="7">
        <v>12</v>
      </c>
      <c r="J302" s="7">
        <v>7.52</v>
      </c>
    </row>
    <row r="303" spans="1:14" x14ac:dyDescent="0.25">
      <c r="A303" s="7">
        <v>11</v>
      </c>
      <c r="B303" s="8" t="s">
        <v>1132</v>
      </c>
      <c r="C303" s="7" t="s">
        <v>746</v>
      </c>
      <c r="D303" s="7" t="s">
        <v>54</v>
      </c>
      <c r="E303" s="7" t="s">
        <v>30</v>
      </c>
      <c r="F303" s="7" t="s">
        <v>7</v>
      </c>
      <c r="G303" s="7">
        <v>448</v>
      </c>
      <c r="H303" s="7">
        <v>11</v>
      </c>
      <c r="I303" s="7">
        <v>11</v>
      </c>
      <c r="J303" s="7">
        <v>7.47</v>
      </c>
    </row>
    <row r="304" spans="1:14" x14ac:dyDescent="0.25">
      <c r="A304" s="7">
        <v>12</v>
      </c>
      <c r="B304" s="8" t="s">
        <v>1133</v>
      </c>
      <c r="C304" s="7" t="s">
        <v>468</v>
      </c>
      <c r="D304" s="7" t="s">
        <v>54</v>
      </c>
      <c r="E304" s="7" t="s">
        <v>30</v>
      </c>
      <c r="F304" s="7" t="s">
        <v>7</v>
      </c>
      <c r="G304" s="7">
        <v>446</v>
      </c>
      <c r="H304" s="7">
        <v>8</v>
      </c>
      <c r="I304" s="7">
        <v>17</v>
      </c>
      <c r="J304" s="7">
        <v>7.43</v>
      </c>
    </row>
    <row r="305" spans="1:14" x14ac:dyDescent="0.25">
      <c r="A305" s="7">
        <v>13</v>
      </c>
      <c r="B305" s="8" t="s">
        <v>1134</v>
      </c>
      <c r="C305" s="7" t="s">
        <v>97</v>
      </c>
      <c r="D305" s="7" t="s">
        <v>54</v>
      </c>
      <c r="E305" s="7" t="s">
        <v>30</v>
      </c>
      <c r="F305" s="7" t="s">
        <v>7</v>
      </c>
      <c r="G305" s="7">
        <v>445</v>
      </c>
      <c r="H305" s="7">
        <v>9</v>
      </c>
      <c r="I305" s="7">
        <v>5</v>
      </c>
      <c r="J305" s="7">
        <v>7.42</v>
      </c>
    </row>
    <row r="306" spans="1:14" x14ac:dyDescent="0.25">
      <c r="A306" s="7">
        <v>14</v>
      </c>
      <c r="B306" s="8" t="s">
        <v>1135</v>
      </c>
      <c r="C306" s="7" t="s">
        <v>27</v>
      </c>
      <c r="D306" s="7" t="s">
        <v>54</v>
      </c>
      <c r="E306" s="7" t="s">
        <v>30</v>
      </c>
      <c r="F306" s="7" t="s">
        <v>7</v>
      </c>
      <c r="G306" s="7">
        <v>435</v>
      </c>
      <c r="H306" s="7">
        <v>5</v>
      </c>
      <c r="I306" s="7">
        <v>13</v>
      </c>
      <c r="J306" s="7">
        <v>7.25</v>
      </c>
    </row>
    <row r="307" spans="1:14" x14ac:dyDescent="0.25">
      <c r="A307" s="7">
        <v>15</v>
      </c>
      <c r="B307" s="8" t="s">
        <v>1136</v>
      </c>
      <c r="C307" s="7" t="s">
        <v>37</v>
      </c>
      <c r="D307" s="7" t="s">
        <v>54</v>
      </c>
      <c r="E307" s="7" t="s">
        <v>30</v>
      </c>
      <c r="F307" s="7" t="s">
        <v>7</v>
      </c>
      <c r="G307" s="103">
        <v>361</v>
      </c>
      <c r="H307" s="7">
        <v>4</v>
      </c>
      <c r="I307" s="7">
        <v>6</v>
      </c>
      <c r="J307" s="7">
        <v>6.02</v>
      </c>
    </row>
    <row r="308" spans="1:14" x14ac:dyDescent="0.25">
      <c r="A308" s="7">
        <v>1</v>
      </c>
      <c r="B308" s="8" t="s">
        <v>1137</v>
      </c>
      <c r="C308" s="7" t="s">
        <v>316</v>
      </c>
      <c r="D308" s="7" t="s">
        <v>54</v>
      </c>
      <c r="E308" s="7" t="s">
        <v>33</v>
      </c>
      <c r="F308" s="7" t="s">
        <v>7</v>
      </c>
      <c r="G308" s="7">
        <v>513</v>
      </c>
      <c r="H308" s="7">
        <v>11</v>
      </c>
      <c r="I308" s="7">
        <v>24</v>
      </c>
      <c r="J308" s="7">
        <v>8.5500000000000007</v>
      </c>
      <c r="N308">
        <v>435</v>
      </c>
    </row>
    <row r="309" spans="1:14" x14ac:dyDescent="0.25">
      <c r="A309" s="7">
        <v>2</v>
      </c>
      <c r="B309" s="8" t="s">
        <v>1138</v>
      </c>
      <c r="C309" s="7" t="s">
        <v>42</v>
      </c>
      <c r="D309" s="7" t="s">
        <v>54</v>
      </c>
      <c r="E309" s="7" t="s">
        <v>33</v>
      </c>
      <c r="F309" s="7" t="s">
        <v>7</v>
      </c>
      <c r="G309" s="7">
        <v>499</v>
      </c>
      <c r="H309" s="7">
        <v>15</v>
      </c>
      <c r="I309" s="7">
        <v>15</v>
      </c>
      <c r="J309" s="7">
        <v>8.32</v>
      </c>
    </row>
    <row r="310" spans="1:14" x14ac:dyDescent="0.25">
      <c r="A310" s="7">
        <v>3</v>
      </c>
      <c r="B310" s="8" t="s">
        <v>1139</v>
      </c>
      <c r="C310" s="7" t="s">
        <v>55</v>
      </c>
      <c r="D310" s="7" t="s">
        <v>54</v>
      </c>
      <c r="E310" s="7" t="s">
        <v>33</v>
      </c>
      <c r="F310" s="7" t="s">
        <v>7</v>
      </c>
      <c r="G310" s="7">
        <v>496</v>
      </c>
      <c r="H310" s="7">
        <v>9</v>
      </c>
      <c r="I310" s="7">
        <v>24</v>
      </c>
      <c r="J310" s="7">
        <v>8.27</v>
      </c>
    </row>
    <row r="311" spans="1:14" x14ac:dyDescent="0.25">
      <c r="A311" s="7">
        <v>4</v>
      </c>
      <c r="B311" s="8" t="s">
        <v>1140</v>
      </c>
      <c r="C311" s="7" t="s">
        <v>47</v>
      </c>
      <c r="D311" s="7" t="s">
        <v>54</v>
      </c>
      <c r="E311" s="7" t="s">
        <v>33</v>
      </c>
      <c r="F311" s="7" t="s">
        <v>7</v>
      </c>
      <c r="G311" s="7">
        <v>477</v>
      </c>
      <c r="H311" s="7">
        <v>6</v>
      </c>
      <c r="I311" s="7">
        <v>17</v>
      </c>
      <c r="J311" s="7">
        <v>7.95</v>
      </c>
    </row>
    <row r="312" spans="1:14" x14ac:dyDescent="0.25">
      <c r="A312" s="7">
        <v>5</v>
      </c>
      <c r="B312" s="8" t="s">
        <v>1141</v>
      </c>
      <c r="C312" s="7" t="s">
        <v>27</v>
      </c>
      <c r="D312" s="7" t="s">
        <v>54</v>
      </c>
      <c r="E312" s="7" t="s">
        <v>33</v>
      </c>
      <c r="F312" s="7" t="s">
        <v>7</v>
      </c>
      <c r="G312" s="7">
        <v>427</v>
      </c>
      <c r="H312" s="7">
        <v>3</v>
      </c>
      <c r="I312" s="7">
        <v>11</v>
      </c>
      <c r="J312" s="7">
        <v>7.12</v>
      </c>
    </row>
    <row r="313" spans="1:14" x14ac:dyDescent="0.25">
      <c r="A313" s="7">
        <v>6</v>
      </c>
      <c r="B313" s="8" t="s">
        <v>1142</v>
      </c>
      <c r="C313" s="7" t="s">
        <v>393</v>
      </c>
      <c r="D313" s="7" t="s">
        <v>54</v>
      </c>
      <c r="E313" s="7" t="s">
        <v>33</v>
      </c>
      <c r="F313" s="7" t="s">
        <v>7</v>
      </c>
      <c r="G313" s="7">
        <v>426</v>
      </c>
      <c r="H313" s="7">
        <v>6</v>
      </c>
      <c r="I313" s="7">
        <v>6</v>
      </c>
      <c r="J313" s="7">
        <v>7.1</v>
      </c>
    </row>
    <row r="314" spans="1:14" x14ac:dyDescent="0.25">
      <c r="A314" s="7">
        <v>7</v>
      </c>
      <c r="B314" s="8" t="s">
        <v>1143</v>
      </c>
      <c r="C314" s="7" t="s">
        <v>468</v>
      </c>
      <c r="D314" s="7" t="s">
        <v>54</v>
      </c>
      <c r="E314" s="7" t="s">
        <v>33</v>
      </c>
      <c r="F314" s="7" t="s">
        <v>7</v>
      </c>
      <c r="G314" s="103">
        <v>396</v>
      </c>
      <c r="H314" s="7">
        <v>6</v>
      </c>
      <c r="I314" s="7">
        <v>6</v>
      </c>
      <c r="J314" s="7">
        <v>6.6</v>
      </c>
    </row>
    <row r="315" spans="1:14" x14ac:dyDescent="0.25">
      <c r="A315" s="7">
        <v>8</v>
      </c>
      <c r="B315" s="8" t="s">
        <v>1144</v>
      </c>
      <c r="C315" s="7" t="s">
        <v>50</v>
      </c>
      <c r="D315" s="7" t="s">
        <v>54</v>
      </c>
      <c r="E315" s="7" t="s">
        <v>33</v>
      </c>
      <c r="F315" s="7" t="s">
        <v>7</v>
      </c>
      <c r="G315" s="103">
        <v>372</v>
      </c>
      <c r="H315" s="7">
        <v>4</v>
      </c>
      <c r="I315" s="7">
        <v>5</v>
      </c>
      <c r="J315" s="7">
        <v>6.2</v>
      </c>
    </row>
    <row r="316" spans="1:14" x14ac:dyDescent="0.25">
      <c r="A316" s="7">
        <v>9</v>
      </c>
      <c r="B316" s="8" t="s">
        <v>1145</v>
      </c>
      <c r="C316" s="7" t="s">
        <v>585</v>
      </c>
      <c r="D316" s="7" t="s">
        <v>54</v>
      </c>
      <c r="E316" s="7" t="s">
        <v>33</v>
      </c>
      <c r="F316" s="7" t="s">
        <v>7</v>
      </c>
      <c r="G316" s="103">
        <v>348</v>
      </c>
      <c r="H316" s="7">
        <v>2</v>
      </c>
      <c r="I316" s="7">
        <v>6</v>
      </c>
      <c r="J316" s="7">
        <v>5.8</v>
      </c>
    </row>
    <row r="317" spans="1:14" x14ac:dyDescent="0.25">
      <c r="A317" s="7">
        <v>1</v>
      </c>
      <c r="B317" s="8" t="s">
        <v>1146</v>
      </c>
      <c r="C317" s="7" t="s">
        <v>140</v>
      </c>
      <c r="D317" s="7" t="s">
        <v>56</v>
      </c>
      <c r="E317" s="7" t="s">
        <v>6</v>
      </c>
      <c r="F317" s="7" t="s">
        <v>7</v>
      </c>
      <c r="G317" s="7">
        <v>574</v>
      </c>
      <c r="H317" s="7">
        <v>34</v>
      </c>
      <c r="I317" s="7">
        <v>26</v>
      </c>
      <c r="J317" s="7">
        <v>9.57</v>
      </c>
    </row>
    <row r="318" spans="1:14" x14ac:dyDescent="0.25">
      <c r="A318" s="7">
        <v>2</v>
      </c>
      <c r="B318" s="8" t="s">
        <v>1147</v>
      </c>
      <c r="C318" s="7" t="s">
        <v>468</v>
      </c>
      <c r="D318" s="7" t="s">
        <v>56</v>
      </c>
      <c r="E318" s="7" t="s">
        <v>6</v>
      </c>
      <c r="F318" s="7" t="s">
        <v>7</v>
      </c>
      <c r="G318" s="7">
        <v>564</v>
      </c>
      <c r="H318" s="7">
        <v>29</v>
      </c>
      <c r="I318" s="7">
        <v>26</v>
      </c>
      <c r="J318" s="7">
        <v>9.4</v>
      </c>
    </row>
    <row r="319" spans="1:14" x14ac:dyDescent="0.25">
      <c r="A319" s="7">
        <v>3</v>
      </c>
      <c r="B319" s="8" t="s">
        <v>1148</v>
      </c>
      <c r="C319" s="7" t="s">
        <v>468</v>
      </c>
      <c r="D319" s="7" t="s">
        <v>56</v>
      </c>
      <c r="E319" s="7" t="s">
        <v>6</v>
      </c>
      <c r="F319" s="7" t="s">
        <v>7</v>
      </c>
      <c r="G319" s="7">
        <v>561</v>
      </c>
      <c r="H319" s="7">
        <v>28</v>
      </c>
      <c r="I319" s="7">
        <v>26</v>
      </c>
      <c r="J319" s="7">
        <v>9.35</v>
      </c>
    </row>
    <row r="320" spans="1:14" x14ac:dyDescent="0.25">
      <c r="A320" s="7">
        <v>4</v>
      </c>
      <c r="B320" s="8" t="s">
        <v>1149</v>
      </c>
      <c r="C320" s="7" t="s">
        <v>13</v>
      </c>
      <c r="D320" s="7" t="s">
        <v>56</v>
      </c>
      <c r="E320" s="7" t="s">
        <v>6</v>
      </c>
      <c r="F320" s="7" t="s">
        <v>7</v>
      </c>
      <c r="G320" s="7">
        <v>560</v>
      </c>
      <c r="H320" s="7">
        <v>27</v>
      </c>
      <c r="I320" s="7">
        <v>27</v>
      </c>
      <c r="J320" s="7">
        <v>9.33</v>
      </c>
    </row>
    <row r="321" spans="1:10" x14ac:dyDescent="0.25">
      <c r="A321" s="7">
        <v>5</v>
      </c>
      <c r="B321" s="8" t="s">
        <v>1150</v>
      </c>
      <c r="C321" s="7" t="s">
        <v>52</v>
      </c>
      <c r="D321" s="7" t="s">
        <v>56</v>
      </c>
      <c r="E321" s="7" t="s">
        <v>6</v>
      </c>
      <c r="F321" s="7" t="s">
        <v>7</v>
      </c>
      <c r="G321" s="7">
        <v>550</v>
      </c>
      <c r="H321" s="7">
        <v>23</v>
      </c>
      <c r="I321" s="7">
        <v>26</v>
      </c>
      <c r="J321" s="7">
        <v>9.17</v>
      </c>
    </row>
    <row r="322" spans="1:10" x14ac:dyDescent="0.25">
      <c r="A322" s="7">
        <v>6</v>
      </c>
      <c r="B322" s="8" t="s">
        <v>1151</v>
      </c>
      <c r="C322" s="7" t="s">
        <v>11</v>
      </c>
      <c r="D322" s="7" t="s">
        <v>56</v>
      </c>
      <c r="E322" s="7" t="s">
        <v>6</v>
      </c>
      <c r="F322" s="7" t="s">
        <v>7</v>
      </c>
      <c r="G322" s="7">
        <v>542</v>
      </c>
      <c r="H322" s="7">
        <v>22</v>
      </c>
      <c r="I322" s="7">
        <v>22</v>
      </c>
      <c r="J322" s="7">
        <v>9.0299999999999994</v>
      </c>
    </row>
    <row r="323" spans="1:10" x14ac:dyDescent="0.25">
      <c r="A323" s="7">
        <v>7</v>
      </c>
      <c r="B323" s="8" t="s">
        <v>1152</v>
      </c>
      <c r="C323" s="7" t="s">
        <v>369</v>
      </c>
      <c r="D323" s="7" t="s">
        <v>56</v>
      </c>
      <c r="E323" s="7" t="s">
        <v>6</v>
      </c>
      <c r="F323" s="7" t="s">
        <v>7</v>
      </c>
      <c r="G323" s="7">
        <v>538</v>
      </c>
      <c r="H323" s="7">
        <v>22</v>
      </c>
      <c r="I323" s="7">
        <v>19</v>
      </c>
      <c r="J323" s="7">
        <v>8.9700000000000006</v>
      </c>
    </row>
    <row r="324" spans="1:10" x14ac:dyDescent="0.25">
      <c r="A324" s="7">
        <v>8</v>
      </c>
      <c r="B324" s="7" t="s">
        <v>1153</v>
      </c>
      <c r="C324" s="7" t="s">
        <v>48</v>
      </c>
      <c r="D324" s="7" t="s">
        <v>56</v>
      </c>
      <c r="E324" s="7" t="s">
        <v>6</v>
      </c>
      <c r="F324" s="7" t="s">
        <v>7</v>
      </c>
      <c r="G324" s="7">
        <v>538</v>
      </c>
      <c r="H324" s="7">
        <v>15</v>
      </c>
      <c r="I324" s="7">
        <v>31</v>
      </c>
      <c r="J324" s="7">
        <v>8.9700000000000006</v>
      </c>
    </row>
    <row r="325" spans="1:10" x14ac:dyDescent="0.25">
      <c r="A325" s="7">
        <v>9</v>
      </c>
      <c r="B325" s="8" t="s">
        <v>1154</v>
      </c>
      <c r="C325" s="7" t="s">
        <v>37</v>
      </c>
      <c r="D325" s="7" t="s">
        <v>56</v>
      </c>
      <c r="E325" s="7" t="s">
        <v>6</v>
      </c>
      <c r="F325" s="7" t="s">
        <v>7</v>
      </c>
      <c r="G325" s="7">
        <v>537</v>
      </c>
      <c r="H325" s="7">
        <v>15</v>
      </c>
      <c r="I325" s="7">
        <v>29</v>
      </c>
      <c r="J325" s="7">
        <v>8.9499999999999993</v>
      </c>
    </row>
    <row r="326" spans="1:10" x14ac:dyDescent="0.25">
      <c r="A326" s="7">
        <v>10</v>
      </c>
      <c r="B326" s="8" t="s">
        <v>142</v>
      </c>
      <c r="C326" s="7" t="s">
        <v>19</v>
      </c>
      <c r="D326" s="7" t="s">
        <v>56</v>
      </c>
      <c r="E326" s="7" t="s">
        <v>6</v>
      </c>
      <c r="F326" s="7" t="s">
        <v>7</v>
      </c>
      <c r="G326" s="7">
        <v>536</v>
      </c>
      <c r="H326" s="7">
        <v>25</v>
      </c>
      <c r="I326" s="7">
        <v>14</v>
      </c>
      <c r="J326" s="7">
        <v>8.93</v>
      </c>
    </row>
    <row r="327" spans="1:10" x14ac:dyDescent="0.25">
      <c r="A327" s="7">
        <v>11</v>
      </c>
      <c r="B327" s="8" t="s">
        <v>1155</v>
      </c>
      <c r="C327" s="7" t="s">
        <v>39</v>
      </c>
      <c r="D327" s="7" t="s">
        <v>56</v>
      </c>
      <c r="E327" s="7" t="s">
        <v>6</v>
      </c>
      <c r="F327" s="7" t="s">
        <v>7</v>
      </c>
      <c r="G327" s="7">
        <v>529</v>
      </c>
      <c r="H327" s="7">
        <v>13</v>
      </c>
      <c r="I327" s="7">
        <v>28</v>
      </c>
      <c r="J327" s="7">
        <v>8.82</v>
      </c>
    </row>
    <row r="328" spans="1:10" x14ac:dyDescent="0.25">
      <c r="A328" s="7">
        <v>12</v>
      </c>
      <c r="B328" s="8" t="s">
        <v>143</v>
      </c>
      <c r="C328" s="7" t="s">
        <v>28</v>
      </c>
      <c r="D328" s="7" t="s">
        <v>56</v>
      </c>
      <c r="E328" s="7" t="s">
        <v>6</v>
      </c>
      <c r="F328" s="7" t="s">
        <v>7</v>
      </c>
      <c r="G328" s="7">
        <v>526</v>
      </c>
      <c r="H328" s="7">
        <v>25</v>
      </c>
      <c r="I328" s="7">
        <v>14</v>
      </c>
      <c r="J328" s="7">
        <v>8.77</v>
      </c>
    </row>
    <row r="329" spans="1:10" x14ac:dyDescent="0.25">
      <c r="A329" s="7">
        <v>13</v>
      </c>
      <c r="B329" s="8" t="s">
        <v>1156</v>
      </c>
      <c r="C329" s="7" t="s">
        <v>19</v>
      </c>
      <c r="D329" s="7" t="s">
        <v>56</v>
      </c>
      <c r="E329" s="7" t="s">
        <v>6</v>
      </c>
      <c r="F329" s="7" t="s">
        <v>7</v>
      </c>
      <c r="G329" s="7">
        <v>526</v>
      </c>
      <c r="H329" s="7">
        <v>13</v>
      </c>
      <c r="I329" s="7">
        <v>33</v>
      </c>
      <c r="J329" s="7">
        <v>8.77</v>
      </c>
    </row>
    <row r="330" spans="1:10" x14ac:dyDescent="0.25">
      <c r="A330" s="7">
        <v>14</v>
      </c>
      <c r="B330" s="8" t="s">
        <v>1157</v>
      </c>
      <c r="C330" s="7" t="s">
        <v>456</v>
      </c>
      <c r="D330" s="7" t="s">
        <v>56</v>
      </c>
      <c r="E330" s="7" t="s">
        <v>6</v>
      </c>
      <c r="F330" s="7" t="s">
        <v>7</v>
      </c>
      <c r="G330" s="7">
        <v>523</v>
      </c>
      <c r="H330" s="7">
        <v>17</v>
      </c>
      <c r="I330" s="7">
        <v>21</v>
      </c>
      <c r="J330" s="7">
        <v>8.7200000000000006</v>
      </c>
    </row>
    <row r="331" spans="1:10" x14ac:dyDescent="0.25">
      <c r="A331" s="7">
        <v>15</v>
      </c>
      <c r="B331" s="8" t="s">
        <v>1158</v>
      </c>
      <c r="C331" s="7" t="s">
        <v>37</v>
      </c>
      <c r="D331" s="7" t="s">
        <v>56</v>
      </c>
      <c r="E331" s="7" t="s">
        <v>6</v>
      </c>
      <c r="F331" s="7" t="s">
        <v>7</v>
      </c>
      <c r="G331" s="7">
        <v>521</v>
      </c>
      <c r="H331" s="7">
        <v>14</v>
      </c>
      <c r="I331" s="7">
        <v>24</v>
      </c>
      <c r="J331" s="7">
        <v>8.68</v>
      </c>
    </row>
    <row r="332" spans="1:10" x14ac:dyDescent="0.25">
      <c r="A332" s="7">
        <v>16</v>
      </c>
      <c r="B332" s="8" t="s">
        <v>1159</v>
      </c>
      <c r="C332" s="7" t="s">
        <v>456</v>
      </c>
      <c r="D332" s="7" t="s">
        <v>56</v>
      </c>
      <c r="E332" s="7" t="s">
        <v>6</v>
      </c>
      <c r="F332" s="7" t="s">
        <v>7</v>
      </c>
      <c r="G332" s="7">
        <v>518</v>
      </c>
      <c r="H332" s="7">
        <v>14</v>
      </c>
      <c r="I332" s="7">
        <v>21</v>
      </c>
      <c r="J332" s="7">
        <v>8.6300000000000008</v>
      </c>
    </row>
    <row r="333" spans="1:10" x14ac:dyDescent="0.25">
      <c r="A333" s="7">
        <v>17</v>
      </c>
      <c r="B333" s="8" t="s">
        <v>1160</v>
      </c>
      <c r="C333" s="7" t="s">
        <v>22</v>
      </c>
      <c r="D333" s="7" t="s">
        <v>56</v>
      </c>
      <c r="E333" s="7" t="s">
        <v>6</v>
      </c>
      <c r="F333" s="7" t="s">
        <v>7</v>
      </c>
      <c r="G333" s="7">
        <v>513</v>
      </c>
      <c r="H333" s="7">
        <v>14</v>
      </c>
      <c r="I333" s="7">
        <v>19</v>
      </c>
      <c r="J333" s="7">
        <v>8.5500000000000007</v>
      </c>
    </row>
    <row r="334" spans="1:10" x14ac:dyDescent="0.25">
      <c r="A334" s="7">
        <v>18</v>
      </c>
      <c r="B334" s="8" t="s">
        <v>1161</v>
      </c>
      <c r="C334" s="7" t="s">
        <v>316</v>
      </c>
      <c r="D334" s="7" t="s">
        <v>56</v>
      </c>
      <c r="E334" s="7" t="s">
        <v>6</v>
      </c>
      <c r="F334" s="7" t="s">
        <v>7</v>
      </c>
      <c r="G334" s="7">
        <v>509</v>
      </c>
      <c r="H334" s="7">
        <v>16</v>
      </c>
      <c r="I334" s="7">
        <v>20</v>
      </c>
      <c r="J334" s="7">
        <v>8.48</v>
      </c>
    </row>
    <row r="335" spans="1:10" x14ac:dyDescent="0.25">
      <c r="A335" s="7">
        <v>19</v>
      </c>
      <c r="B335" s="8" t="s">
        <v>1162</v>
      </c>
      <c r="C335" s="7" t="s">
        <v>95</v>
      </c>
      <c r="D335" s="7" t="s">
        <v>56</v>
      </c>
      <c r="E335" s="7" t="s">
        <v>6</v>
      </c>
      <c r="F335" s="7" t="s">
        <v>7</v>
      </c>
      <c r="G335" s="7">
        <v>506</v>
      </c>
      <c r="H335" s="7">
        <v>12</v>
      </c>
      <c r="I335" s="7">
        <v>20</v>
      </c>
      <c r="J335" s="7">
        <v>8.43</v>
      </c>
    </row>
    <row r="336" spans="1:10" x14ac:dyDescent="0.25">
      <c r="A336" s="7">
        <v>20</v>
      </c>
      <c r="B336" s="8" t="s">
        <v>1163</v>
      </c>
      <c r="C336" s="7" t="s">
        <v>207</v>
      </c>
      <c r="D336" s="7" t="s">
        <v>56</v>
      </c>
      <c r="E336" s="7" t="s">
        <v>6</v>
      </c>
      <c r="F336" s="7" t="s">
        <v>7</v>
      </c>
      <c r="G336" s="7">
        <v>502</v>
      </c>
      <c r="H336" s="7">
        <v>14</v>
      </c>
      <c r="I336" s="7">
        <v>15</v>
      </c>
      <c r="J336" s="7">
        <v>8.3699999999999992</v>
      </c>
    </row>
    <row r="337" spans="1:10" x14ac:dyDescent="0.25">
      <c r="A337" s="7">
        <v>21</v>
      </c>
      <c r="B337" s="8" t="s">
        <v>1164</v>
      </c>
      <c r="C337" s="7" t="s">
        <v>318</v>
      </c>
      <c r="D337" s="7" t="s">
        <v>56</v>
      </c>
      <c r="E337" s="7" t="s">
        <v>6</v>
      </c>
      <c r="F337" s="7" t="s">
        <v>7</v>
      </c>
      <c r="G337" s="7">
        <v>502</v>
      </c>
      <c r="H337" s="7">
        <v>11</v>
      </c>
      <c r="I337" s="7">
        <v>24</v>
      </c>
      <c r="J337" s="7">
        <v>8.3699999999999992</v>
      </c>
    </row>
    <row r="338" spans="1:10" x14ac:dyDescent="0.25">
      <c r="A338" s="7">
        <v>22</v>
      </c>
      <c r="B338" s="8" t="s">
        <v>1165</v>
      </c>
      <c r="C338" s="7" t="s">
        <v>11</v>
      </c>
      <c r="D338" s="7" t="s">
        <v>56</v>
      </c>
      <c r="E338" s="7" t="s">
        <v>6</v>
      </c>
      <c r="F338" s="7" t="s">
        <v>7</v>
      </c>
      <c r="G338" s="7">
        <v>498</v>
      </c>
      <c r="H338" s="7">
        <v>13</v>
      </c>
      <c r="I338" s="7">
        <v>15</v>
      </c>
      <c r="J338" s="7">
        <v>8.3000000000000007</v>
      </c>
    </row>
    <row r="339" spans="1:10" x14ac:dyDescent="0.25">
      <c r="A339" s="7">
        <v>23</v>
      </c>
      <c r="B339" s="8" t="s">
        <v>1166</v>
      </c>
      <c r="C339" s="7" t="s">
        <v>369</v>
      </c>
      <c r="D339" s="7" t="s">
        <v>56</v>
      </c>
      <c r="E339" s="7" t="s">
        <v>6</v>
      </c>
      <c r="F339" s="7" t="s">
        <v>7</v>
      </c>
      <c r="G339" s="7">
        <v>495</v>
      </c>
      <c r="H339" s="7">
        <v>9</v>
      </c>
      <c r="I339" s="7">
        <v>20</v>
      </c>
      <c r="J339" s="7">
        <v>8.25</v>
      </c>
    </row>
    <row r="340" spans="1:10" x14ac:dyDescent="0.25">
      <c r="A340" s="7">
        <v>24</v>
      </c>
      <c r="B340" s="8" t="s">
        <v>1167</v>
      </c>
      <c r="C340" s="7" t="s">
        <v>42</v>
      </c>
      <c r="D340" s="7" t="s">
        <v>56</v>
      </c>
      <c r="E340" s="7" t="s">
        <v>6</v>
      </c>
      <c r="F340" s="7" t="s">
        <v>7</v>
      </c>
      <c r="G340" s="7">
        <v>494</v>
      </c>
      <c r="H340" s="7">
        <v>11</v>
      </c>
      <c r="I340" s="7">
        <v>20</v>
      </c>
      <c r="J340" s="7">
        <v>8.23</v>
      </c>
    </row>
    <row r="341" spans="1:10" x14ac:dyDescent="0.25">
      <c r="A341" s="7">
        <v>25</v>
      </c>
      <c r="B341" s="7" t="s">
        <v>1168</v>
      </c>
      <c r="C341" s="7" t="s">
        <v>41</v>
      </c>
      <c r="D341" s="7" t="s">
        <v>56</v>
      </c>
      <c r="E341" s="7" t="s">
        <v>6</v>
      </c>
      <c r="F341" s="7" t="s">
        <v>7</v>
      </c>
      <c r="G341" s="7">
        <v>492</v>
      </c>
      <c r="H341" s="7">
        <v>9</v>
      </c>
      <c r="I341" s="7">
        <v>20</v>
      </c>
      <c r="J341" s="7">
        <v>8.1999999999999993</v>
      </c>
    </row>
    <row r="342" spans="1:10" x14ac:dyDescent="0.25">
      <c r="A342" s="7">
        <v>26</v>
      </c>
      <c r="B342" s="8" t="s">
        <v>1169</v>
      </c>
      <c r="C342" s="7" t="s">
        <v>48</v>
      </c>
      <c r="D342" s="7" t="s">
        <v>56</v>
      </c>
      <c r="E342" s="7" t="s">
        <v>6</v>
      </c>
      <c r="F342" s="7" t="s">
        <v>7</v>
      </c>
      <c r="G342" s="7">
        <v>489</v>
      </c>
      <c r="H342" s="7">
        <v>11</v>
      </c>
      <c r="I342" s="7">
        <v>15</v>
      </c>
      <c r="J342" s="7">
        <v>8.15</v>
      </c>
    </row>
    <row r="343" spans="1:10" x14ac:dyDescent="0.25">
      <c r="A343" s="7">
        <v>27</v>
      </c>
      <c r="B343" s="8" t="s">
        <v>320</v>
      </c>
      <c r="C343" s="7" t="s">
        <v>31</v>
      </c>
      <c r="D343" s="7" t="s">
        <v>56</v>
      </c>
      <c r="E343" s="7" t="s">
        <v>6</v>
      </c>
      <c r="F343" s="7" t="s">
        <v>7</v>
      </c>
      <c r="G343" s="7">
        <v>485</v>
      </c>
      <c r="H343" s="7">
        <v>9</v>
      </c>
      <c r="I343" s="7">
        <v>18</v>
      </c>
      <c r="J343" s="7">
        <v>8.08</v>
      </c>
    </row>
    <row r="344" spans="1:10" x14ac:dyDescent="0.25">
      <c r="A344" s="7">
        <v>28</v>
      </c>
      <c r="B344" s="8" t="s">
        <v>132</v>
      </c>
      <c r="C344" s="7" t="s">
        <v>28</v>
      </c>
      <c r="D344" s="7" t="s">
        <v>56</v>
      </c>
      <c r="E344" s="7" t="s">
        <v>6</v>
      </c>
      <c r="F344" s="7" t="s">
        <v>7</v>
      </c>
      <c r="G344" s="7">
        <v>483</v>
      </c>
      <c r="H344" s="7">
        <v>10</v>
      </c>
      <c r="I344" s="7">
        <v>15</v>
      </c>
      <c r="J344" s="7">
        <v>8.0500000000000007</v>
      </c>
    </row>
    <row r="345" spans="1:10" x14ac:dyDescent="0.25">
      <c r="A345" s="7">
        <v>29</v>
      </c>
      <c r="B345" s="8" t="s">
        <v>1170</v>
      </c>
      <c r="C345" s="7" t="s">
        <v>37</v>
      </c>
      <c r="D345" s="7" t="s">
        <v>56</v>
      </c>
      <c r="E345" s="7" t="s">
        <v>6</v>
      </c>
      <c r="F345" s="7" t="s">
        <v>7</v>
      </c>
      <c r="G345" s="7">
        <v>479</v>
      </c>
      <c r="H345" s="7">
        <v>9</v>
      </c>
      <c r="I345" s="7">
        <v>14</v>
      </c>
      <c r="J345" s="7">
        <v>7.98</v>
      </c>
    </row>
    <row r="346" spans="1:10" x14ac:dyDescent="0.25">
      <c r="A346" s="7">
        <v>30</v>
      </c>
      <c r="B346" s="8" t="s">
        <v>1171</v>
      </c>
      <c r="C346" s="7" t="s">
        <v>16</v>
      </c>
      <c r="D346" s="7" t="s">
        <v>56</v>
      </c>
      <c r="E346" s="7" t="s">
        <v>6</v>
      </c>
      <c r="F346" s="7" t="s">
        <v>7</v>
      </c>
      <c r="G346" s="7">
        <v>473</v>
      </c>
      <c r="H346" s="7">
        <v>8</v>
      </c>
      <c r="I346" s="7">
        <v>12</v>
      </c>
      <c r="J346" s="7">
        <v>7.88</v>
      </c>
    </row>
    <row r="347" spans="1:10" x14ac:dyDescent="0.25">
      <c r="A347" s="7">
        <v>31</v>
      </c>
      <c r="B347" s="8" t="s">
        <v>1172</v>
      </c>
      <c r="C347" s="7" t="s">
        <v>318</v>
      </c>
      <c r="D347" s="7" t="s">
        <v>56</v>
      </c>
      <c r="E347" s="7" t="s">
        <v>6</v>
      </c>
      <c r="F347" s="7" t="s">
        <v>7</v>
      </c>
      <c r="G347" s="7">
        <v>472</v>
      </c>
      <c r="H347" s="7">
        <v>9</v>
      </c>
      <c r="I347" s="7">
        <v>15</v>
      </c>
      <c r="J347" s="7">
        <v>7.87</v>
      </c>
    </row>
    <row r="348" spans="1:10" x14ac:dyDescent="0.25">
      <c r="A348" s="7">
        <v>32</v>
      </c>
      <c r="B348" s="8" t="s">
        <v>1173</v>
      </c>
      <c r="C348" s="7" t="s">
        <v>19</v>
      </c>
      <c r="D348" s="7" t="s">
        <v>56</v>
      </c>
      <c r="E348" s="7" t="s">
        <v>6</v>
      </c>
      <c r="F348" s="7" t="s">
        <v>7</v>
      </c>
      <c r="G348" s="7">
        <v>471</v>
      </c>
      <c r="H348" s="7">
        <v>12</v>
      </c>
      <c r="I348" s="7">
        <v>15</v>
      </c>
      <c r="J348" s="7">
        <v>7.85</v>
      </c>
    </row>
    <row r="349" spans="1:10" x14ac:dyDescent="0.25">
      <c r="A349" s="7">
        <v>33</v>
      </c>
      <c r="B349" s="8" t="s">
        <v>134</v>
      </c>
      <c r="C349" s="7" t="s">
        <v>28</v>
      </c>
      <c r="D349" s="7" t="s">
        <v>56</v>
      </c>
      <c r="E349" s="7" t="s">
        <v>6</v>
      </c>
      <c r="F349" s="7" t="s">
        <v>7</v>
      </c>
      <c r="G349" s="7">
        <v>468</v>
      </c>
      <c r="H349" s="7">
        <v>12</v>
      </c>
      <c r="I349" s="7">
        <v>13</v>
      </c>
      <c r="J349" s="7">
        <v>7.8</v>
      </c>
    </row>
    <row r="350" spans="1:10" x14ac:dyDescent="0.25">
      <c r="A350" s="7">
        <v>34</v>
      </c>
      <c r="B350" s="8" t="s">
        <v>1174</v>
      </c>
      <c r="C350" s="7" t="s">
        <v>13</v>
      </c>
      <c r="D350" s="7" t="s">
        <v>56</v>
      </c>
      <c r="E350" s="7" t="s">
        <v>6</v>
      </c>
      <c r="F350" s="7" t="s">
        <v>7</v>
      </c>
      <c r="G350" s="103">
        <v>442</v>
      </c>
      <c r="H350" s="7">
        <v>8</v>
      </c>
      <c r="I350" s="7">
        <v>15</v>
      </c>
      <c r="J350" s="7">
        <v>7.37</v>
      </c>
    </row>
    <row r="351" spans="1:10" x14ac:dyDescent="0.25">
      <c r="A351" s="7">
        <v>9999</v>
      </c>
      <c r="B351" s="8" t="s">
        <v>1175</v>
      </c>
      <c r="C351" s="7" t="s">
        <v>27</v>
      </c>
      <c r="D351" s="7" t="s">
        <v>56</v>
      </c>
      <c r="E351" s="7" t="s">
        <v>6</v>
      </c>
      <c r="F351" s="7" t="s">
        <v>7</v>
      </c>
      <c r="G351" s="103">
        <v>511</v>
      </c>
      <c r="H351" s="7">
        <v>15</v>
      </c>
      <c r="I351" s="7">
        <v>18</v>
      </c>
      <c r="J351" s="7">
        <v>8.52</v>
      </c>
    </row>
    <row r="352" spans="1:10" x14ac:dyDescent="0.25">
      <c r="A352" s="7">
        <v>1</v>
      </c>
      <c r="B352" s="8" t="s">
        <v>1176</v>
      </c>
      <c r="C352" s="7" t="s">
        <v>468</v>
      </c>
      <c r="D352" s="7" t="s">
        <v>56</v>
      </c>
      <c r="E352" s="7" t="s">
        <v>14</v>
      </c>
      <c r="F352" s="7" t="s">
        <v>7</v>
      </c>
      <c r="G352" s="7">
        <v>580</v>
      </c>
      <c r="H352" s="7">
        <v>43</v>
      </c>
      <c r="I352" s="7">
        <v>14</v>
      </c>
      <c r="J352" s="7">
        <v>9.67</v>
      </c>
    </row>
    <row r="353" spans="1:10" x14ac:dyDescent="0.25">
      <c r="A353" s="7">
        <v>2</v>
      </c>
      <c r="B353" s="8" t="s">
        <v>1177</v>
      </c>
      <c r="C353" s="7" t="s">
        <v>138</v>
      </c>
      <c r="D353" s="7" t="s">
        <v>56</v>
      </c>
      <c r="E353" s="7" t="s">
        <v>14</v>
      </c>
      <c r="F353" s="7" t="s">
        <v>7</v>
      </c>
      <c r="G353" s="7">
        <v>576</v>
      </c>
      <c r="H353" s="7">
        <v>40</v>
      </c>
      <c r="I353" s="7">
        <v>17</v>
      </c>
      <c r="J353" s="7">
        <v>9.6</v>
      </c>
    </row>
    <row r="354" spans="1:10" x14ac:dyDescent="0.25">
      <c r="A354" s="7">
        <v>3</v>
      </c>
      <c r="B354" s="8" t="s">
        <v>1178</v>
      </c>
      <c r="C354" s="7" t="s">
        <v>37</v>
      </c>
      <c r="D354" s="7" t="s">
        <v>56</v>
      </c>
      <c r="E354" s="7" t="s">
        <v>14</v>
      </c>
      <c r="F354" s="7" t="s">
        <v>7</v>
      </c>
      <c r="G354" s="7">
        <v>575</v>
      </c>
      <c r="H354" s="7">
        <v>36</v>
      </c>
      <c r="I354" s="7">
        <v>23</v>
      </c>
      <c r="J354" s="7">
        <v>9.58</v>
      </c>
    </row>
    <row r="355" spans="1:10" x14ac:dyDescent="0.25">
      <c r="A355" s="7">
        <v>4</v>
      </c>
      <c r="B355" s="8" t="s">
        <v>1179</v>
      </c>
      <c r="C355" s="7" t="s">
        <v>22</v>
      </c>
      <c r="D355" s="7" t="s">
        <v>56</v>
      </c>
      <c r="E355" s="7" t="s">
        <v>14</v>
      </c>
      <c r="F355" s="7" t="s">
        <v>7</v>
      </c>
      <c r="G355" s="7">
        <v>572</v>
      </c>
      <c r="H355" s="7">
        <v>39</v>
      </c>
      <c r="I355" s="7">
        <v>16</v>
      </c>
      <c r="J355" s="7">
        <v>9.5299999999999994</v>
      </c>
    </row>
    <row r="356" spans="1:10" x14ac:dyDescent="0.25">
      <c r="A356" s="7">
        <v>6</v>
      </c>
      <c r="B356" s="8" t="s">
        <v>1180</v>
      </c>
      <c r="C356" s="7" t="s">
        <v>10</v>
      </c>
      <c r="D356" s="7" t="s">
        <v>56</v>
      </c>
      <c r="E356" s="7" t="s">
        <v>14</v>
      </c>
      <c r="F356" s="7" t="s">
        <v>7</v>
      </c>
      <c r="G356" s="7">
        <v>562</v>
      </c>
      <c r="H356" s="7">
        <v>29</v>
      </c>
      <c r="I356" s="7">
        <v>25</v>
      </c>
      <c r="J356" s="7">
        <v>9.3699999999999992</v>
      </c>
    </row>
    <row r="357" spans="1:10" x14ac:dyDescent="0.25">
      <c r="A357" s="7">
        <v>7</v>
      </c>
      <c r="B357" s="8" t="s">
        <v>1181</v>
      </c>
      <c r="C357" s="7" t="s">
        <v>13</v>
      </c>
      <c r="D357" s="7" t="s">
        <v>56</v>
      </c>
      <c r="E357" s="7" t="s">
        <v>14</v>
      </c>
      <c r="F357" s="7" t="s">
        <v>7</v>
      </c>
      <c r="G357" s="7">
        <v>559</v>
      </c>
      <c r="H357" s="7">
        <v>32</v>
      </c>
      <c r="I357" s="7">
        <v>23</v>
      </c>
      <c r="J357" s="7">
        <v>9.32</v>
      </c>
    </row>
    <row r="358" spans="1:10" x14ac:dyDescent="0.25">
      <c r="A358" s="7">
        <v>8</v>
      </c>
      <c r="B358" s="8" t="s">
        <v>1182</v>
      </c>
      <c r="C358" s="7" t="s">
        <v>9</v>
      </c>
      <c r="D358" s="7" t="s">
        <v>56</v>
      </c>
      <c r="E358" s="7" t="s">
        <v>14</v>
      </c>
      <c r="F358" s="7" t="s">
        <v>7</v>
      </c>
      <c r="G358" s="7">
        <v>557</v>
      </c>
      <c r="H358" s="7">
        <v>28</v>
      </c>
      <c r="I358" s="7">
        <v>21</v>
      </c>
      <c r="J358" s="7">
        <v>9.2799999999999994</v>
      </c>
    </row>
    <row r="359" spans="1:10" x14ac:dyDescent="0.25">
      <c r="A359" s="7">
        <v>9</v>
      </c>
      <c r="B359" s="8" t="s">
        <v>146</v>
      </c>
      <c r="C359" s="7" t="s">
        <v>48</v>
      </c>
      <c r="D359" s="7" t="s">
        <v>56</v>
      </c>
      <c r="E359" s="7" t="s">
        <v>14</v>
      </c>
      <c r="F359" s="7" t="s">
        <v>7</v>
      </c>
      <c r="G359" s="7">
        <v>557</v>
      </c>
      <c r="H359" s="7">
        <v>26</v>
      </c>
      <c r="I359" s="7">
        <v>25</v>
      </c>
      <c r="J359" s="7">
        <v>9.2799999999999994</v>
      </c>
    </row>
    <row r="360" spans="1:10" x14ac:dyDescent="0.25">
      <c r="A360" s="7">
        <v>10</v>
      </c>
      <c r="B360" s="8" t="s">
        <v>1183</v>
      </c>
      <c r="C360" s="7" t="s">
        <v>52</v>
      </c>
      <c r="D360" s="7" t="s">
        <v>56</v>
      </c>
      <c r="E360" s="7" t="s">
        <v>14</v>
      </c>
      <c r="F360" s="7" t="s">
        <v>7</v>
      </c>
      <c r="G360" s="7">
        <v>556</v>
      </c>
      <c r="H360" s="7">
        <v>27</v>
      </c>
      <c r="I360" s="7">
        <v>24</v>
      </c>
      <c r="J360" s="7">
        <v>9.27</v>
      </c>
    </row>
    <row r="361" spans="1:10" x14ac:dyDescent="0.25">
      <c r="A361" s="7">
        <v>11</v>
      </c>
      <c r="B361" s="8" t="s">
        <v>1184</v>
      </c>
      <c r="C361" s="7" t="s">
        <v>42</v>
      </c>
      <c r="D361" s="7" t="s">
        <v>56</v>
      </c>
      <c r="E361" s="7" t="s">
        <v>14</v>
      </c>
      <c r="F361" s="7" t="s">
        <v>7</v>
      </c>
      <c r="G361" s="7">
        <v>550</v>
      </c>
      <c r="H361" s="7">
        <v>21</v>
      </c>
      <c r="I361" s="7">
        <v>29</v>
      </c>
      <c r="J361" s="7">
        <v>9.17</v>
      </c>
    </row>
    <row r="362" spans="1:10" x14ac:dyDescent="0.25">
      <c r="A362" s="7">
        <v>12</v>
      </c>
      <c r="B362" s="8" t="s">
        <v>1185</v>
      </c>
      <c r="C362" s="7" t="s">
        <v>22</v>
      </c>
      <c r="D362" s="7" t="s">
        <v>56</v>
      </c>
      <c r="E362" s="7" t="s">
        <v>14</v>
      </c>
      <c r="F362" s="7" t="s">
        <v>7</v>
      </c>
      <c r="G362" s="7">
        <v>545</v>
      </c>
      <c r="H362" s="7">
        <v>27</v>
      </c>
      <c r="I362" s="7">
        <v>23</v>
      </c>
      <c r="J362" s="7">
        <v>9.08</v>
      </c>
    </row>
    <row r="363" spans="1:10" x14ac:dyDescent="0.25">
      <c r="A363" s="7">
        <v>13</v>
      </c>
      <c r="B363" s="8" t="s">
        <v>148</v>
      </c>
      <c r="C363" s="7" t="s">
        <v>19</v>
      </c>
      <c r="D363" s="7" t="s">
        <v>56</v>
      </c>
      <c r="E363" s="7" t="s">
        <v>14</v>
      </c>
      <c r="F363" s="7" t="s">
        <v>7</v>
      </c>
      <c r="G363" s="7">
        <v>544</v>
      </c>
      <c r="H363" s="7">
        <v>22</v>
      </c>
      <c r="I363" s="7">
        <v>23</v>
      </c>
      <c r="J363" s="7">
        <v>9.07</v>
      </c>
    </row>
    <row r="364" spans="1:10" x14ac:dyDescent="0.25">
      <c r="A364" s="7">
        <v>14</v>
      </c>
      <c r="B364" s="7" t="s">
        <v>1186</v>
      </c>
      <c r="C364" s="7" t="s">
        <v>27</v>
      </c>
      <c r="D364" s="7" t="s">
        <v>56</v>
      </c>
      <c r="E364" s="7" t="s">
        <v>14</v>
      </c>
      <c r="F364" s="7" t="s">
        <v>7</v>
      </c>
      <c r="G364" s="7">
        <v>543</v>
      </c>
      <c r="H364" s="7">
        <v>26</v>
      </c>
      <c r="I364" s="7">
        <v>22</v>
      </c>
      <c r="J364" s="7">
        <v>9.0500000000000007</v>
      </c>
    </row>
    <row r="365" spans="1:10" x14ac:dyDescent="0.25">
      <c r="A365" s="7">
        <v>15</v>
      </c>
      <c r="B365" s="8" t="s">
        <v>1187</v>
      </c>
      <c r="C365" s="7" t="s">
        <v>48</v>
      </c>
      <c r="D365" s="7" t="s">
        <v>56</v>
      </c>
      <c r="E365" s="7" t="s">
        <v>14</v>
      </c>
      <c r="F365" s="7" t="s">
        <v>7</v>
      </c>
      <c r="G365" s="7">
        <v>543</v>
      </c>
      <c r="H365" s="7">
        <v>23</v>
      </c>
      <c r="I365" s="7">
        <v>21</v>
      </c>
      <c r="J365" s="7">
        <v>9.0500000000000007</v>
      </c>
    </row>
    <row r="366" spans="1:10" x14ac:dyDescent="0.25">
      <c r="A366" s="7">
        <v>16</v>
      </c>
      <c r="B366" s="8" t="s">
        <v>1188</v>
      </c>
      <c r="C366" s="7" t="s">
        <v>20</v>
      </c>
      <c r="D366" s="7" t="s">
        <v>56</v>
      </c>
      <c r="E366" s="7" t="s">
        <v>14</v>
      </c>
      <c r="F366" s="7" t="s">
        <v>7</v>
      </c>
      <c r="G366" s="7">
        <v>542</v>
      </c>
      <c r="H366" s="7">
        <v>28</v>
      </c>
      <c r="I366" s="7">
        <v>18</v>
      </c>
      <c r="J366" s="7">
        <v>9.0299999999999994</v>
      </c>
    </row>
    <row r="367" spans="1:10" x14ac:dyDescent="0.25">
      <c r="A367" s="7">
        <v>17</v>
      </c>
      <c r="B367" s="7" t="s">
        <v>1189</v>
      </c>
      <c r="C367" s="7" t="s">
        <v>19</v>
      </c>
      <c r="D367" s="7" t="s">
        <v>56</v>
      </c>
      <c r="E367" s="7" t="s">
        <v>14</v>
      </c>
      <c r="F367" s="7" t="s">
        <v>7</v>
      </c>
      <c r="G367" s="7">
        <v>540</v>
      </c>
      <c r="H367" s="7">
        <v>20</v>
      </c>
      <c r="I367" s="7">
        <v>23</v>
      </c>
      <c r="J367" s="7">
        <v>9</v>
      </c>
    </row>
    <row r="368" spans="1:10" x14ac:dyDescent="0.25">
      <c r="A368" s="7">
        <v>18</v>
      </c>
      <c r="B368" s="8" t="s">
        <v>1190</v>
      </c>
      <c r="C368" s="7" t="s">
        <v>13</v>
      </c>
      <c r="D368" s="7" t="s">
        <v>56</v>
      </c>
      <c r="E368" s="7" t="s">
        <v>14</v>
      </c>
      <c r="F368" s="7" t="s">
        <v>7</v>
      </c>
      <c r="G368" s="7">
        <v>539</v>
      </c>
      <c r="H368" s="7">
        <v>22</v>
      </c>
      <c r="I368" s="7">
        <v>19</v>
      </c>
      <c r="J368" s="7">
        <v>8.98</v>
      </c>
    </row>
    <row r="369" spans="1:10" x14ac:dyDescent="0.25">
      <c r="A369" s="7">
        <v>19</v>
      </c>
      <c r="B369" s="8" t="s">
        <v>1191</v>
      </c>
      <c r="C369" s="7" t="s">
        <v>369</v>
      </c>
      <c r="D369" s="7" t="s">
        <v>56</v>
      </c>
      <c r="E369" s="7" t="s">
        <v>14</v>
      </c>
      <c r="F369" s="7" t="s">
        <v>7</v>
      </c>
      <c r="G369" s="7">
        <v>537</v>
      </c>
      <c r="H369" s="7">
        <v>24</v>
      </c>
      <c r="I369" s="7">
        <v>21</v>
      </c>
      <c r="J369" s="7">
        <v>8.9499999999999993</v>
      </c>
    </row>
    <row r="370" spans="1:10" x14ac:dyDescent="0.25">
      <c r="A370" s="7">
        <v>20</v>
      </c>
      <c r="B370" s="8" t="s">
        <v>1192</v>
      </c>
      <c r="C370" s="7" t="s">
        <v>42</v>
      </c>
      <c r="D370" s="7" t="s">
        <v>56</v>
      </c>
      <c r="E370" s="7" t="s">
        <v>14</v>
      </c>
      <c r="F370" s="7" t="s">
        <v>7</v>
      </c>
      <c r="G370" s="7">
        <v>535</v>
      </c>
      <c r="H370" s="7">
        <v>18</v>
      </c>
      <c r="I370" s="7">
        <v>24</v>
      </c>
      <c r="J370" s="7">
        <v>8.92</v>
      </c>
    </row>
    <row r="371" spans="1:10" x14ac:dyDescent="0.25">
      <c r="A371" s="7">
        <v>21</v>
      </c>
      <c r="B371" s="8" t="s">
        <v>1193</v>
      </c>
      <c r="C371" s="7" t="s">
        <v>606</v>
      </c>
      <c r="D371" s="7" t="s">
        <v>56</v>
      </c>
      <c r="E371" s="7" t="s">
        <v>14</v>
      </c>
      <c r="F371" s="7" t="s">
        <v>7</v>
      </c>
      <c r="G371" s="7">
        <v>534</v>
      </c>
      <c r="H371" s="7">
        <v>22</v>
      </c>
      <c r="I371" s="7">
        <v>20</v>
      </c>
      <c r="J371" s="7">
        <v>8.9</v>
      </c>
    </row>
    <row r="372" spans="1:10" x14ac:dyDescent="0.25">
      <c r="A372" s="7">
        <v>22</v>
      </c>
      <c r="B372" s="8" t="s">
        <v>1194</v>
      </c>
      <c r="C372" s="7" t="s">
        <v>13</v>
      </c>
      <c r="D372" s="7" t="s">
        <v>56</v>
      </c>
      <c r="E372" s="7" t="s">
        <v>14</v>
      </c>
      <c r="F372" s="7" t="s">
        <v>7</v>
      </c>
      <c r="G372" s="7">
        <v>532</v>
      </c>
      <c r="H372" s="7">
        <v>20</v>
      </c>
      <c r="I372" s="7">
        <v>22</v>
      </c>
      <c r="J372" s="7">
        <v>8.8699999999999992</v>
      </c>
    </row>
    <row r="373" spans="1:10" x14ac:dyDescent="0.25">
      <c r="A373" s="7">
        <v>23</v>
      </c>
      <c r="B373" s="8" t="s">
        <v>1195</v>
      </c>
      <c r="C373" s="7" t="s">
        <v>48</v>
      </c>
      <c r="D373" s="7" t="s">
        <v>56</v>
      </c>
      <c r="E373" s="7" t="s">
        <v>14</v>
      </c>
      <c r="F373" s="7" t="s">
        <v>7</v>
      </c>
      <c r="G373" s="7">
        <v>532</v>
      </c>
      <c r="H373" s="7">
        <v>15</v>
      </c>
      <c r="I373" s="7">
        <v>26</v>
      </c>
      <c r="J373" s="7">
        <v>8.8699999999999992</v>
      </c>
    </row>
    <row r="374" spans="1:10" x14ac:dyDescent="0.25">
      <c r="A374" s="7">
        <v>24</v>
      </c>
      <c r="B374" s="8" t="s">
        <v>1196</v>
      </c>
      <c r="C374" s="7" t="s">
        <v>37</v>
      </c>
      <c r="D374" s="7" t="s">
        <v>56</v>
      </c>
      <c r="E374" s="7" t="s">
        <v>14</v>
      </c>
      <c r="F374" s="7" t="s">
        <v>7</v>
      </c>
      <c r="G374" s="7">
        <v>528</v>
      </c>
      <c r="H374" s="7">
        <v>13</v>
      </c>
      <c r="I374" s="7">
        <v>28</v>
      </c>
      <c r="J374" s="7">
        <v>8.8000000000000007</v>
      </c>
    </row>
    <row r="375" spans="1:10" ht="30" x14ac:dyDescent="0.25">
      <c r="A375" s="7">
        <v>25</v>
      </c>
      <c r="B375" s="8" t="s">
        <v>1197</v>
      </c>
      <c r="C375" s="7" t="s">
        <v>19</v>
      </c>
      <c r="D375" s="7" t="s">
        <v>56</v>
      </c>
      <c r="E375" s="7" t="s">
        <v>14</v>
      </c>
      <c r="F375" s="7" t="s">
        <v>7</v>
      </c>
      <c r="G375" s="7">
        <v>526</v>
      </c>
      <c r="H375" s="7">
        <v>14</v>
      </c>
      <c r="I375" s="7">
        <v>25</v>
      </c>
      <c r="J375" s="7">
        <v>8.77</v>
      </c>
    </row>
    <row r="376" spans="1:10" x14ac:dyDescent="0.25">
      <c r="A376" s="7">
        <v>26</v>
      </c>
      <c r="B376" s="8" t="s">
        <v>1198</v>
      </c>
      <c r="C376" s="7" t="s">
        <v>37</v>
      </c>
      <c r="D376" s="7" t="s">
        <v>56</v>
      </c>
      <c r="E376" s="7" t="s">
        <v>14</v>
      </c>
      <c r="F376" s="7" t="s">
        <v>7</v>
      </c>
      <c r="G376" s="7">
        <v>519</v>
      </c>
      <c r="H376" s="7">
        <v>14</v>
      </c>
      <c r="I376" s="7">
        <v>23</v>
      </c>
      <c r="J376" s="7">
        <v>8.65</v>
      </c>
    </row>
    <row r="377" spans="1:10" x14ac:dyDescent="0.25">
      <c r="A377" s="7">
        <v>27</v>
      </c>
      <c r="B377" s="8" t="s">
        <v>137</v>
      </c>
      <c r="C377" s="7" t="s">
        <v>48</v>
      </c>
      <c r="D377" s="7" t="s">
        <v>56</v>
      </c>
      <c r="E377" s="7" t="s">
        <v>14</v>
      </c>
      <c r="F377" s="7" t="s">
        <v>7</v>
      </c>
      <c r="G377" s="7">
        <v>512</v>
      </c>
      <c r="H377" s="7">
        <v>12</v>
      </c>
      <c r="I377" s="7">
        <v>23</v>
      </c>
      <c r="J377" s="7">
        <v>8.5299999999999994</v>
      </c>
    </row>
    <row r="378" spans="1:10" x14ac:dyDescent="0.25">
      <c r="A378" s="7">
        <v>28</v>
      </c>
      <c r="B378" s="8" t="s">
        <v>1199</v>
      </c>
      <c r="C378" s="7" t="s">
        <v>299</v>
      </c>
      <c r="D378" s="7" t="s">
        <v>56</v>
      </c>
      <c r="E378" s="7" t="s">
        <v>14</v>
      </c>
      <c r="F378" s="7" t="s">
        <v>7</v>
      </c>
      <c r="G378" s="7">
        <v>510</v>
      </c>
      <c r="H378" s="7">
        <v>14</v>
      </c>
      <c r="I378" s="7">
        <v>26</v>
      </c>
      <c r="J378" s="7">
        <v>8.5</v>
      </c>
    </row>
    <row r="379" spans="1:10" x14ac:dyDescent="0.25">
      <c r="A379" s="7">
        <v>29</v>
      </c>
      <c r="B379" s="8" t="s">
        <v>1200</v>
      </c>
      <c r="C379" s="7" t="s">
        <v>41</v>
      </c>
      <c r="D379" s="7" t="s">
        <v>56</v>
      </c>
      <c r="E379" s="7" t="s">
        <v>14</v>
      </c>
      <c r="F379" s="7" t="s">
        <v>7</v>
      </c>
      <c r="G379" s="7">
        <v>508</v>
      </c>
      <c r="H379" s="7">
        <v>13</v>
      </c>
      <c r="I379" s="7">
        <v>20</v>
      </c>
      <c r="J379" s="7">
        <v>8.4700000000000006</v>
      </c>
    </row>
    <row r="380" spans="1:10" x14ac:dyDescent="0.25">
      <c r="A380" s="7">
        <v>30</v>
      </c>
      <c r="B380" s="8" t="s">
        <v>1201</v>
      </c>
      <c r="C380" s="7" t="s">
        <v>13</v>
      </c>
      <c r="D380" s="7" t="s">
        <v>56</v>
      </c>
      <c r="E380" s="7" t="s">
        <v>14</v>
      </c>
      <c r="F380" s="7" t="s">
        <v>7</v>
      </c>
      <c r="G380" s="7">
        <v>507</v>
      </c>
      <c r="H380" s="7">
        <v>11</v>
      </c>
      <c r="I380" s="7">
        <v>22</v>
      </c>
      <c r="J380" s="7">
        <v>8.4499999999999993</v>
      </c>
    </row>
    <row r="381" spans="1:10" x14ac:dyDescent="0.25">
      <c r="A381" s="7">
        <v>31</v>
      </c>
      <c r="B381" s="7" t="s">
        <v>1202</v>
      </c>
      <c r="C381" s="7" t="s">
        <v>541</v>
      </c>
      <c r="D381" s="7" t="s">
        <v>56</v>
      </c>
      <c r="E381" s="7" t="s">
        <v>14</v>
      </c>
      <c r="F381" s="7" t="s">
        <v>7</v>
      </c>
      <c r="G381" s="7">
        <v>505</v>
      </c>
      <c r="H381" s="7">
        <v>11</v>
      </c>
      <c r="I381" s="7">
        <v>20</v>
      </c>
      <c r="J381" s="7">
        <v>8.42</v>
      </c>
    </row>
    <row r="382" spans="1:10" x14ac:dyDescent="0.25">
      <c r="A382" s="7">
        <v>32</v>
      </c>
      <c r="B382" s="8" t="s">
        <v>323</v>
      </c>
      <c r="C382" s="7" t="s">
        <v>48</v>
      </c>
      <c r="D382" s="7" t="s">
        <v>56</v>
      </c>
      <c r="E382" s="7" t="s">
        <v>14</v>
      </c>
      <c r="F382" s="7" t="s">
        <v>7</v>
      </c>
      <c r="G382" s="104">
        <v>498</v>
      </c>
      <c r="H382" s="7">
        <v>13</v>
      </c>
      <c r="I382" s="7">
        <v>22</v>
      </c>
      <c r="J382" s="7">
        <v>8.3000000000000007</v>
      </c>
    </row>
    <row r="383" spans="1:10" x14ac:dyDescent="0.25">
      <c r="A383" s="7">
        <v>33</v>
      </c>
      <c r="B383" s="8" t="s">
        <v>1203</v>
      </c>
      <c r="C383" s="7" t="s">
        <v>10</v>
      </c>
      <c r="D383" s="7" t="s">
        <v>56</v>
      </c>
      <c r="E383" s="7" t="s">
        <v>14</v>
      </c>
      <c r="F383" s="7" t="s">
        <v>7</v>
      </c>
      <c r="G383" s="103">
        <v>483</v>
      </c>
      <c r="H383" s="7">
        <v>9</v>
      </c>
      <c r="I383" s="7">
        <v>14</v>
      </c>
      <c r="J383" s="7">
        <v>8.0500000000000007</v>
      </c>
    </row>
    <row r="384" spans="1:10" x14ac:dyDescent="0.25">
      <c r="A384" s="7">
        <v>34</v>
      </c>
      <c r="B384" s="8" t="s">
        <v>1204</v>
      </c>
      <c r="C384" s="7" t="s">
        <v>318</v>
      </c>
      <c r="D384" s="7" t="s">
        <v>56</v>
      </c>
      <c r="E384" s="7" t="s">
        <v>14</v>
      </c>
      <c r="F384" s="7" t="s">
        <v>7</v>
      </c>
      <c r="G384" s="103">
        <v>477</v>
      </c>
      <c r="H384" s="7">
        <v>11</v>
      </c>
      <c r="I384" s="7">
        <v>26</v>
      </c>
      <c r="J384" s="7">
        <v>7.95</v>
      </c>
    </row>
    <row r="385" spans="1:13" x14ac:dyDescent="0.25">
      <c r="A385" s="7">
        <v>35</v>
      </c>
      <c r="B385" s="7" t="s">
        <v>1205</v>
      </c>
      <c r="C385" s="7" t="s">
        <v>41</v>
      </c>
      <c r="D385" s="7" t="s">
        <v>56</v>
      </c>
      <c r="E385" s="7" t="s">
        <v>14</v>
      </c>
      <c r="F385" s="7" t="s">
        <v>7</v>
      </c>
      <c r="G385" s="103">
        <v>413</v>
      </c>
      <c r="H385" s="7">
        <v>1</v>
      </c>
      <c r="I385" s="7">
        <v>8</v>
      </c>
      <c r="J385" s="7">
        <v>6.88</v>
      </c>
    </row>
    <row r="386" spans="1:13" x14ac:dyDescent="0.25">
      <c r="A386" s="7">
        <v>36</v>
      </c>
      <c r="B386" s="8" t="s">
        <v>1206</v>
      </c>
      <c r="C386" s="7" t="s">
        <v>9</v>
      </c>
      <c r="D386" s="7" t="s">
        <v>56</v>
      </c>
      <c r="E386" s="7" t="s">
        <v>14</v>
      </c>
      <c r="F386" s="7" t="s">
        <v>7</v>
      </c>
      <c r="G386" s="103">
        <v>409</v>
      </c>
      <c r="H386" s="7">
        <v>8</v>
      </c>
      <c r="I386" s="7">
        <v>16</v>
      </c>
      <c r="J386" s="7">
        <v>6.82</v>
      </c>
    </row>
    <row r="387" spans="1:13" x14ac:dyDescent="0.25">
      <c r="A387" s="7">
        <v>1</v>
      </c>
      <c r="B387" s="8" t="s">
        <v>1207</v>
      </c>
      <c r="C387" s="7" t="s">
        <v>645</v>
      </c>
      <c r="D387" s="7" t="s">
        <v>56</v>
      </c>
      <c r="E387" s="7" t="s">
        <v>623</v>
      </c>
      <c r="F387" s="7" t="s">
        <v>7</v>
      </c>
      <c r="G387" s="7">
        <v>529</v>
      </c>
      <c r="H387" s="7">
        <v>17</v>
      </c>
      <c r="I387" s="7">
        <v>24</v>
      </c>
      <c r="J387" s="7">
        <v>8.82</v>
      </c>
    </row>
    <row r="388" spans="1:13" x14ac:dyDescent="0.25">
      <c r="A388" s="7">
        <v>2</v>
      </c>
      <c r="B388" s="8" t="s">
        <v>1208</v>
      </c>
      <c r="C388" s="7" t="s">
        <v>395</v>
      </c>
      <c r="D388" s="7" t="s">
        <v>56</v>
      </c>
      <c r="E388" s="7" t="s">
        <v>623</v>
      </c>
      <c r="F388" s="7" t="s">
        <v>7</v>
      </c>
      <c r="G388" s="7">
        <v>496</v>
      </c>
      <c r="H388" s="7">
        <v>8</v>
      </c>
      <c r="I388" s="7">
        <v>21</v>
      </c>
      <c r="J388" s="7">
        <v>8.27</v>
      </c>
    </row>
    <row r="389" spans="1:13" x14ac:dyDescent="0.25">
      <c r="A389" s="7">
        <v>3</v>
      </c>
      <c r="B389" s="8" t="s">
        <v>1209</v>
      </c>
      <c r="C389" s="7" t="s">
        <v>12</v>
      </c>
      <c r="D389" s="7" t="s">
        <v>56</v>
      </c>
      <c r="E389" s="7" t="s">
        <v>623</v>
      </c>
      <c r="F389" s="7" t="s">
        <v>7</v>
      </c>
      <c r="G389" s="103">
        <v>371</v>
      </c>
      <c r="H389" s="7">
        <v>4</v>
      </c>
      <c r="I389" s="7">
        <v>5</v>
      </c>
      <c r="J389" s="7">
        <v>6.18</v>
      </c>
    </row>
    <row r="390" spans="1:13" x14ac:dyDescent="0.25">
      <c r="A390" s="7">
        <v>1</v>
      </c>
      <c r="B390" s="8" t="s">
        <v>1210</v>
      </c>
      <c r="C390" s="7" t="s">
        <v>468</v>
      </c>
      <c r="D390" s="7" t="s">
        <v>56</v>
      </c>
      <c r="E390" s="7" t="s">
        <v>30</v>
      </c>
      <c r="F390" s="7" t="s">
        <v>7</v>
      </c>
      <c r="G390" s="7">
        <v>567</v>
      </c>
      <c r="H390" s="7">
        <v>34</v>
      </c>
      <c r="I390" s="7">
        <v>19</v>
      </c>
      <c r="J390" s="7">
        <v>9.4499999999999993</v>
      </c>
      <c r="L390" s="7">
        <v>526</v>
      </c>
      <c r="M390" s="7">
        <v>559</v>
      </c>
    </row>
    <row r="391" spans="1:13" x14ac:dyDescent="0.25">
      <c r="A391" s="7">
        <v>2</v>
      </c>
      <c r="B391" s="8" t="s">
        <v>1211</v>
      </c>
      <c r="C391" s="7" t="s">
        <v>10</v>
      </c>
      <c r="D391" s="7" t="s">
        <v>56</v>
      </c>
      <c r="E391" s="7" t="s">
        <v>30</v>
      </c>
      <c r="F391" s="7" t="s">
        <v>7</v>
      </c>
      <c r="G391" s="7">
        <v>547</v>
      </c>
      <c r="H391" s="7">
        <v>21</v>
      </c>
      <c r="I391" s="7">
        <v>26</v>
      </c>
      <c r="J391" s="7">
        <v>9.1199999999999992</v>
      </c>
      <c r="L391" s="103">
        <v>413</v>
      </c>
      <c r="M391" s="7">
        <v>539</v>
      </c>
    </row>
    <row r="392" spans="1:13" x14ac:dyDescent="0.25">
      <c r="A392" s="7">
        <v>3</v>
      </c>
      <c r="B392" s="8" t="s">
        <v>1212</v>
      </c>
      <c r="C392" s="7" t="s">
        <v>28</v>
      </c>
      <c r="D392" s="7" t="s">
        <v>56</v>
      </c>
      <c r="E392" s="7" t="s">
        <v>30</v>
      </c>
      <c r="F392" s="7" t="s">
        <v>7</v>
      </c>
      <c r="G392" s="7">
        <v>533</v>
      </c>
      <c r="H392" s="7">
        <v>20</v>
      </c>
      <c r="I392" s="7">
        <v>22</v>
      </c>
      <c r="J392" s="7">
        <v>8.8800000000000008</v>
      </c>
    </row>
    <row r="393" spans="1:13" x14ac:dyDescent="0.25">
      <c r="A393" s="7">
        <v>4</v>
      </c>
      <c r="B393" s="8" t="s">
        <v>1213</v>
      </c>
      <c r="C393" s="7" t="s">
        <v>375</v>
      </c>
      <c r="D393" s="7" t="s">
        <v>56</v>
      </c>
      <c r="E393" s="7" t="s">
        <v>30</v>
      </c>
      <c r="F393" s="7" t="s">
        <v>7</v>
      </c>
      <c r="G393" s="7">
        <v>532</v>
      </c>
      <c r="H393" s="7">
        <v>17</v>
      </c>
      <c r="I393" s="7">
        <v>27</v>
      </c>
      <c r="J393" s="7">
        <v>8.8699999999999992</v>
      </c>
    </row>
    <row r="394" spans="1:13" x14ac:dyDescent="0.25">
      <c r="A394" s="7">
        <v>5</v>
      </c>
      <c r="B394" s="8" t="s">
        <v>1214</v>
      </c>
      <c r="C394" s="7" t="s">
        <v>838</v>
      </c>
      <c r="D394" s="7" t="s">
        <v>56</v>
      </c>
      <c r="E394" s="7" t="s">
        <v>30</v>
      </c>
      <c r="F394" s="7" t="s">
        <v>7</v>
      </c>
      <c r="G394" s="7">
        <v>530</v>
      </c>
      <c r="H394" s="7">
        <v>19</v>
      </c>
      <c r="I394" s="7">
        <v>24</v>
      </c>
      <c r="J394" s="7">
        <v>8.83</v>
      </c>
    </row>
    <row r="395" spans="1:13" x14ac:dyDescent="0.25">
      <c r="A395" s="7">
        <v>6</v>
      </c>
      <c r="B395" s="8" t="s">
        <v>1215</v>
      </c>
      <c r="C395" s="7" t="s">
        <v>746</v>
      </c>
      <c r="D395" s="7" t="s">
        <v>56</v>
      </c>
      <c r="E395" s="7" t="s">
        <v>30</v>
      </c>
      <c r="F395" s="7" t="s">
        <v>7</v>
      </c>
      <c r="G395" s="7">
        <v>524</v>
      </c>
      <c r="H395" s="7">
        <v>18</v>
      </c>
      <c r="I395" s="7">
        <v>18</v>
      </c>
      <c r="J395" s="7">
        <v>8.73</v>
      </c>
    </row>
    <row r="396" spans="1:13" x14ac:dyDescent="0.25">
      <c r="A396" s="7">
        <v>7</v>
      </c>
      <c r="B396" s="8" t="s">
        <v>1216</v>
      </c>
      <c r="C396" s="7" t="s">
        <v>207</v>
      </c>
      <c r="D396" s="7" t="s">
        <v>56</v>
      </c>
      <c r="E396" s="7" t="s">
        <v>30</v>
      </c>
      <c r="F396" s="7" t="s">
        <v>7</v>
      </c>
      <c r="G396" s="7">
        <v>519</v>
      </c>
      <c r="H396" s="7">
        <v>15</v>
      </c>
      <c r="I396" s="7">
        <v>22</v>
      </c>
      <c r="J396" s="7">
        <v>8.65</v>
      </c>
    </row>
    <row r="397" spans="1:13" x14ac:dyDescent="0.25">
      <c r="A397" s="7">
        <v>8</v>
      </c>
      <c r="B397" s="8" t="s">
        <v>1217</v>
      </c>
      <c r="C397" s="7" t="s">
        <v>43</v>
      </c>
      <c r="D397" s="7" t="s">
        <v>56</v>
      </c>
      <c r="E397" s="7" t="s">
        <v>30</v>
      </c>
      <c r="F397" s="7" t="s">
        <v>7</v>
      </c>
      <c r="G397" s="103">
        <v>503</v>
      </c>
      <c r="H397" s="7">
        <v>11</v>
      </c>
      <c r="I397" s="7">
        <v>24</v>
      </c>
      <c r="J397" s="7">
        <v>8.3800000000000008</v>
      </c>
    </row>
    <row r="398" spans="1:13" x14ac:dyDescent="0.25">
      <c r="A398" s="7">
        <v>1</v>
      </c>
      <c r="B398" s="8" t="s">
        <v>1218</v>
      </c>
      <c r="C398" s="7" t="s">
        <v>395</v>
      </c>
      <c r="D398" s="7" t="s">
        <v>56</v>
      </c>
      <c r="E398" s="7" t="s">
        <v>724</v>
      </c>
      <c r="F398" s="7" t="s">
        <v>7</v>
      </c>
      <c r="G398" s="7">
        <v>491</v>
      </c>
      <c r="H398" s="7">
        <v>6</v>
      </c>
      <c r="I398" s="7">
        <v>24</v>
      </c>
      <c r="J398" s="7">
        <v>8.18</v>
      </c>
    </row>
    <row r="399" spans="1:13" x14ac:dyDescent="0.25">
      <c r="A399" s="7">
        <v>2</v>
      </c>
      <c r="B399" s="8" t="s">
        <v>1219</v>
      </c>
      <c r="C399" s="7" t="s">
        <v>24</v>
      </c>
      <c r="D399" s="7" t="s">
        <v>56</v>
      </c>
      <c r="E399" s="7" t="s">
        <v>724</v>
      </c>
      <c r="F399" s="7" t="s">
        <v>7</v>
      </c>
      <c r="G399" s="7">
        <v>450</v>
      </c>
      <c r="H399" s="7">
        <v>6</v>
      </c>
      <c r="I399" s="7">
        <v>17</v>
      </c>
      <c r="J399" s="7">
        <v>7.5</v>
      </c>
    </row>
    <row r="400" spans="1:13" x14ac:dyDescent="0.25">
      <c r="A400" s="7">
        <v>3</v>
      </c>
      <c r="B400" s="8" t="s">
        <v>1220</v>
      </c>
      <c r="C400" s="7" t="s">
        <v>38</v>
      </c>
      <c r="D400" s="7" t="s">
        <v>56</v>
      </c>
      <c r="E400" s="7" t="s">
        <v>724</v>
      </c>
      <c r="F400" s="7" t="s">
        <v>7</v>
      </c>
      <c r="G400" s="7">
        <v>449</v>
      </c>
      <c r="H400" s="7">
        <v>4</v>
      </c>
      <c r="I400" s="7">
        <v>11</v>
      </c>
      <c r="J400" s="7">
        <v>7.48</v>
      </c>
    </row>
    <row r="401" spans="1:12" x14ac:dyDescent="0.25">
      <c r="A401" s="7">
        <v>4</v>
      </c>
      <c r="B401" s="8" t="s">
        <v>1221</v>
      </c>
      <c r="C401" s="7" t="s">
        <v>468</v>
      </c>
      <c r="D401" s="7" t="s">
        <v>56</v>
      </c>
      <c r="E401" s="7" t="s">
        <v>724</v>
      </c>
      <c r="F401" s="7" t="s">
        <v>7</v>
      </c>
      <c r="G401" s="7">
        <v>396</v>
      </c>
      <c r="H401" s="7">
        <v>4</v>
      </c>
      <c r="I401" s="7">
        <v>8</v>
      </c>
      <c r="J401" s="7">
        <v>6.6</v>
      </c>
    </row>
    <row r="402" spans="1:12" x14ac:dyDescent="0.25">
      <c r="A402" s="7">
        <v>1</v>
      </c>
      <c r="B402" s="8" t="s">
        <v>1222</v>
      </c>
      <c r="C402" s="7" t="s">
        <v>262</v>
      </c>
      <c r="D402" s="7" t="s">
        <v>56</v>
      </c>
      <c r="E402" s="7" t="s">
        <v>33</v>
      </c>
      <c r="F402" s="7" t="s">
        <v>7</v>
      </c>
      <c r="G402" s="7">
        <v>537</v>
      </c>
      <c r="H402" s="7">
        <v>18</v>
      </c>
      <c r="I402" s="7">
        <v>27</v>
      </c>
      <c r="J402" s="7">
        <v>8.9499999999999993</v>
      </c>
      <c r="L402" s="105">
        <v>559</v>
      </c>
    </row>
    <row r="403" spans="1:12" x14ac:dyDescent="0.25">
      <c r="A403" s="7">
        <v>2</v>
      </c>
      <c r="B403" s="8" t="s">
        <v>1223</v>
      </c>
      <c r="C403" s="7" t="s">
        <v>28</v>
      </c>
      <c r="D403" s="7" t="s">
        <v>56</v>
      </c>
      <c r="E403" s="7" t="s">
        <v>33</v>
      </c>
      <c r="F403" s="7" t="s">
        <v>7</v>
      </c>
      <c r="G403" s="7">
        <v>514</v>
      </c>
      <c r="H403" s="7">
        <v>11</v>
      </c>
      <c r="I403" s="7">
        <v>27</v>
      </c>
      <c r="J403" s="7">
        <v>8.57</v>
      </c>
      <c r="L403" s="7">
        <v>539</v>
      </c>
    </row>
    <row r="404" spans="1:12" x14ac:dyDescent="0.25">
      <c r="A404" s="7">
        <v>3</v>
      </c>
      <c r="B404" s="8" t="s">
        <v>1224</v>
      </c>
      <c r="C404" s="7" t="s">
        <v>97</v>
      </c>
      <c r="D404" s="7" t="s">
        <v>56</v>
      </c>
      <c r="E404" s="7" t="s">
        <v>33</v>
      </c>
      <c r="F404" s="7" t="s">
        <v>7</v>
      </c>
      <c r="G404" s="7">
        <v>513</v>
      </c>
      <c r="H404" s="7">
        <v>15</v>
      </c>
      <c r="I404" s="7">
        <v>22</v>
      </c>
      <c r="J404" s="7">
        <v>8.5500000000000007</v>
      </c>
    </row>
    <row r="405" spans="1:12" x14ac:dyDescent="0.25">
      <c r="A405" s="7">
        <v>4</v>
      </c>
      <c r="B405" s="8" t="s">
        <v>1225</v>
      </c>
      <c r="C405" s="7" t="s">
        <v>10</v>
      </c>
      <c r="D405" s="7" t="s">
        <v>56</v>
      </c>
      <c r="E405" s="7" t="s">
        <v>33</v>
      </c>
      <c r="F405" s="7" t="s">
        <v>7</v>
      </c>
      <c r="G405" s="7">
        <v>513</v>
      </c>
      <c r="H405" s="7">
        <v>10</v>
      </c>
      <c r="I405" s="7">
        <v>27</v>
      </c>
      <c r="J405" s="7">
        <v>8.5500000000000007</v>
      </c>
    </row>
    <row r="406" spans="1:12" x14ac:dyDescent="0.25">
      <c r="A406" s="7">
        <v>5</v>
      </c>
      <c r="B406" s="8" t="s">
        <v>1226</v>
      </c>
      <c r="C406" s="7" t="s">
        <v>43</v>
      </c>
      <c r="D406" s="7" t="s">
        <v>56</v>
      </c>
      <c r="E406" s="7" t="s">
        <v>33</v>
      </c>
      <c r="F406" s="7" t="s">
        <v>7</v>
      </c>
      <c r="G406" s="7">
        <v>507</v>
      </c>
      <c r="H406" s="7">
        <v>14</v>
      </c>
      <c r="I406" s="7">
        <v>18</v>
      </c>
      <c r="J406" s="7">
        <v>8.4499999999999993</v>
      </c>
    </row>
    <row r="407" spans="1:12" x14ac:dyDescent="0.25">
      <c r="A407" s="7">
        <v>6</v>
      </c>
      <c r="B407" s="8" t="s">
        <v>1227</v>
      </c>
      <c r="C407" s="7" t="s">
        <v>395</v>
      </c>
      <c r="D407" s="7" t="s">
        <v>56</v>
      </c>
      <c r="E407" s="7" t="s">
        <v>33</v>
      </c>
      <c r="F407" s="7" t="s">
        <v>7</v>
      </c>
      <c r="G407" s="7">
        <v>501</v>
      </c>
      <c r="H407" s="7">
        <v>11</v>
      </c>
      <c r="I407" s="7">
        <v>21</v>
      </c>
      <c r="J407" s="7">
        <v>8.35</v>
      </c>
    </row>
    <row r="408" spans="1:12" x14ac:dyDescent="0.25">
      <c r="A408" s="7">
        <v>7</v>
      </c>
      <c r="B408" s="8" t="s">
        <v>1228</v>
      </c>
      <c r="C408" s="7" t="s">
        <v>37</v>
      </c>
      <c r="D408" s="7" t="s">
        <v>56</v>
      </c>
      <c r="E408" s="7" t="s">
        <v>33</v>
      </c>
      <c r="F408" s="7" t="s">
        <v>7</v>
      </c>
      <c r="G408" s="103">
        <v>469</v>
      </c>
      <c r="H408" s="7">
        <v>8</v>
      </c>
      <c r="I408" s="7">
        <v>16</v>
      </c>
      <c r="J408" s="7">
        <v>7.82</v>
      </c>
    </row>
    <row r="409" spans="1:12" x14ac:dyDescent="0.25">
      <c r="A409" s="7">
        <v>8</v>
      </c>
      <c r="B409" s="8" t="s">
        <v>1229</v>
      </c>
      <c r="C409" s="7" t="s">
        <v>585</v>
      </c>
      <c r="D409" s="7" t="s">
        <v>56</v>
      </c>
      <c r="E409" s="7" t="s">
        <v>33</v>
      </c>
      <c r="F409" s="7" t="s">
        <v>7</v>
      </c>
      <c r="G409" s="103">
        <v>365</v>
      </c>
      <c r="H409" s="7">
        <v>2</v>
      </c>
      <c r="I409" s="7">
        <v>6</v>
      </c>
      <c r="J409" s="7">
        <v>6.08</v>
      </c>
    </row>
    <row r="410" spans="1:12" x14ac:dyDescent="0.25">
      <c r="A410" s="7">
        <v>9999</v>
      </c>
      <c r="B410" s="8" t="s">
        <v>1230</v>
      </c>
      <c r="C410" s="7" t="s">
        <v>395</v>
      </c>
      <c r="D410" s="7" t="s">
        <v>56</v>
      </c>
      <c r="E410" s="7" t="s">
        <v>33</v>
      </c>
      <c r="F410" s="7" t="s">
        <v>7</v>
      </c>
      <c r="G410" s="103">
        <v>456</v>
      </c>
      <c r="H410" s="7">
        <v>8</v>
      </c>
      <c r="I410" s="7">
        <v>12</v>
      </c>
      <c r="J410" s="7">
        <v>7.6</v>
      </c>
    </row>
  </sheetData>
  <hyperlinks>
    <hyperlink ref="A3" r:id="rId1" display="https://resultat.bagskytte.se/Event/Result?eventId=285&amp;sort=AverageArrows&amp;sortdir=ASC" xr:uid="{00000000-0004-0000-0500-000000000000}"/>
    <hyperlink ref="B4" r:id="rId2" display="https://resultat.bagskytte.se/Archer/Details/130379" xr:uid="{00000000-0004-0000-0500-000001000000}"/>
    <hyperlink ref="B5" r:id="rId3" display="https://resultat.bagskytte.se/Archer/Details/977205" xr:uid="{00000000-0004-0000-0500-000002000000}"/>
    <hyperlink ref="B6" r:id="rId4" display="https://resultat.bagskytte.se/Archer/Details/523477" xr:uid="{00000000-0004-0000-0500-000003000000}"/>
    <hyperlink ref="B7" r:id="rId5" display="https://resultat.bagskytte.se/Archer/Details/190271" xr:uid="{00000000-0004-0000-0500-000004000000}"/>
    <hyperlink ref="B8" r:id="rId6" display="https://resultat.bagskytte.se/Archer/Details/129962" xr:uid="{00000000-0004-0000-0500-000005000000}"/>
    <hyperlink ref="B9" r:id="rId7" display="https://resultat.bagskytte.se/Archer/Details/3234078" xr:uid="{00000000-0004-0000-0500-000006000000}"/>
    <hyperlink ref="B10" r:id="rId8" display="https://resultat.bagskytte.se/Archer/Details/2924520" xr:uid="{00000000-0004-0000-0500-000007000000}"/>
    <hyperlink ref="B11" r:id="rId9" display="https://resultat.bagskytte.se/Archer/Details/2120475" xr:uid="{00000000-0004-0000-0500-000008000000}"/>
    <hyperlink ref="B12" r:id="rId10" display="https://resultat.bagskytte.se/Archer/Details/2890463" xr:uid="{00000000-0004-0000-0500-000009000000}"/>
    <hyperlink ref="B13" r:id="rId11" display="https://resultat.bagskytte.se/Archer/Details/4275206" xr:uid="{00000000-0004-0000-0500-00000A000000}"/>
    <hyperlink ref="B14" r:id="rId12" display="https://resultat.bagskytte.se/Archer/Details/372594" xr:uid="{00000000-0004-0000-0500-00000B000000}"/>
    <hyperlink ref="B15" r:id="rId13" display="https://resultat.bagskytte.se/Archer/Details/3592244" xr:uid="{00000000-0004-0000-0500-00000C000000}"/>
    <hyperlink ref="B16" r:id="rId14" display="https://resultat.bagskytte.se/Archer/Details/1620409" xr:uid="{00000000-0004-0000-0500-00000D000000}"/>
    <hyperlink ref="B17" r:id="rId15" display="https://resultat.bagskytte.se/Archer/Details/2473641" xr:uid="{00000000-0004-0000-0500-00000E000000}"/>
    <hyperlink ref="B18" r:id="rId16" display="https://resultat.bagskytte.se/Archer/Details/1831583" xr:uid="{00000000-0004-0000-0500-00000F000000}"/>
    <hyperlink ref="B19" r:id="rId17" display="https://resultat.bagskytte.se/Archer/Details/857369" xr:uid="{00000000-0004-0000-0500-000010000000}"/>
    <hyperlink ref="B20" r:id="rId18" display="https://resultat.bagskytte.se/Archer/Details/869567" xr:uid="{00000000-0004-0000-0500-000011000000}"/>
    <hyperlink ref="B21" r:id="rId19" display="https://resultat.bagskytte.se/Archer/Details/2901256" xr:uid="{00000000-0004-0000-0500-000012000000}"/>
    <hyperlink ref="B22" r:id="rId20" display="https://resultat.bagskytte.se/Archer/Details/2586" xr:uid="{00000000-0004-0000-0500-000013000000}"/>
    <hyperlink ref="B23" r:id="rId21" display="https://resultat.bagskytte.se/Archer/Details/3196765" xr:uid="{00000000-0004-0000-0500-000014000000}"/>
    <hyperlink ref="B24" r:id="rId22" display="https://resultat.bagskytte.se/Archer/Details/1899257" xr:uid="{00000000-0004-0000-0500-000015000000}"/>
    <hyperlink ref="B25" r:id="rId23" display="https://resultat.bagskytte.se/Archer/Details/398551" xr:uid="{00000000-0004-0000-0500-000016000000}"/>
    <hyperlink ref="B26" r:id="rId24" display="https://resultat.bagskytte.se/Archer/Details/2589796" xr:uid="{00000000-0004-0000-0500-000017000000}"/>
    <hyperlink ref="B27" r:id="rId25" display="https://resultat.bagskytte.se/Archer/Details/741172" xr:uid="{00000000-0004-0000-0500-000018000000}"/>
    <hyperlink ref="B28" r:id="rId26" display="https://resultat.bagskytte.se/Archer/Details/3522421" xr:uid="{00000000-0004-0000-0500-000019000000}"/>
    <hyperlink ref="B29" r:id="rId27" display="https://resultat.bagskytte.se/Archer/Details/326414" xr:uid="{00000000-0004-0000-0500-00001A000000}"/>
    <hyperlink ref="B30" r:id="rId28" display="https://resultat.bagskytte.se/Archer/Details/309310" xr:uid="{00000000-0004-0000-0500-00001B000000}"/>
    <hyperlink ref="B32" r:id="rId29" display="https://resultat.bagskytte.se/Archer/Details/126965" xr:uid="{00000000-0004-0000-0500-00001C000000}"/>
    <hyperlink ref="B33" r:id="rId30" display="https://resultat.bagskytte.se/Archer/Details/1092779" xr:uid="{00000000-0004-0000-0500-00001D000000}"/>
    <hyperlink ref="B34" r:id="rId31" display="https://resultat.bagskytte.se/Archer/Details/569927" xr:uid="{00000000-0004-0000-0500-00001E000000}"/>
    <hyperlink ref="B35" r:id="rId32" display="https://resultat.bagskytte.se/Archer/Details/126968" xr:uid="{00000000-0004-0000-0500-00001F000000}"/>
    <hyperlink ref="B36" r:id="rId33" display="https://resultat.bagskytte.se/Archer/Details/693183" xr:uid="{00000000-0004-0000-0500-000020000000}"/>
    <hyperlink ref="B37" r:id="rId34" display="https://resultat.bagskytte.se/Archer/Details/4155921" xr:uid="{00000000-0004-0000-0500-000021000000}"/>
    <hyperlink ref="B38" r:id="rId35" display="https://resultat.bagskytte.se/Archer/Details/3745708" xr:uid="{00000000-0004-0000-0500-000022000000}"/>
    <hyperlink ref="B39" r:id="rId36" display="https://resultat.bagskytte.se/Archer/Details/2569548" xr:uid="{00000000-0004-0000-0500-000023000000}"/>
    <hyperlink ref="B40" r:id="rId37" display="https://resultat.bagskytte.se/Archer/Details/421962" xr:uid="{00000000-0004-0000-0500-000024000000}"/>
    <hyperlink ref="B41" r:id="rId38" display="https://resultat.bagskytte.se/Archer/Details/413787" xr:uid="{00000000-0004-0000-0500-000025000000}"/>
    <hyperlink ref="B42" r:id="rId39" display="https://resultat.bagskytte.se/Archer/Details/949218" xr:uid="{00000000-0004-0000-0500-000026000000}"/>
    <hyperlink ref="B43" r:id="rId40" display="https://resultat.bagskytte.se/Archer/Details/718359" xr:uid="{00000000-0004-0000-0500-000027000000}"/>
    <hyperlink ref="B44" r:id="rId41" display="https://resultat.bagskytte.se/Archer/Details/1609210" xr:uid="{00000000-0004-0000-0500-000028000000}"/>
    <hyperlink ref="B45" r:id="rId42" display="https://resultat.bagskytte.se/Archer/Details/4246184" xr:uid="{00000000-0004-0000-0500-000029000000}"/>
    <hyperlink ref="B46" r:id="rId43" display="https://resultat.bagskytte.se/Archer/Details/129825" xr:uid="{00000000-0004-0000-0500-00002A000000}"/>
    <hyperlink ref="B47" r:id="rId44" display="https://resultat.bagskytte.se/Archer/Details/1247080" xr:uid="{00000000-0004-0000-0500-00002B000000}"/>
    <hyperlink ref="B48" r:id="rId45" display="https://resultat.bagskytte.se/Archer/Details/785974" xr:uid="{00000000-0004-0000-0500-00002C000000}"/>
    <hyperlink ref="B49" r:id="rId46" display="https://resultat.bagskytte.se/Archer/Details/976584" xr:uid="{00000000-0004-0000-0500-00002D000000}"/>
    <hyperlink ref="B50" r:id="rId47" display="https://resultat.bagskytte.se/Archer/Details/1193470" xr:uid="{00000000-0004-0000-0500-00002E000000}"/>
    <hyperlink ref="B51" r:id="rId48" display="https://resultat.bagskytte.se/Archer/Details/2547638" xr:uid="{00000000-0004-0000-0500-00002F000000}"/>
    <hyperlink ref="B52" r:id="rId49" display="https://resultat.bagskytte.se/Archer/Details/495530" xr:uid="{00000000-0004-0000-0500-000030000000}"/>
    <hyperlink ref="B53" r:id="rId50" display="https://resultat.bagskytte.se/Archer/Details/1591345" xr:uid="{00000000-0004-0000-0500-000031000000}"/>
    <hyperlink ref="B54" r:id="rId51" display="https://resultat.bagskytte.se/Archer/Details/3761819" xr:uid="{00000000-0004-0000-0500-000032000000}"/>
    <hyperlink ref="B55" r:id="rId52" display="https://resultat.bagskytte.se/Archer/Details/3955864" xr:uid="{00000000-0004-0000-0500-000033000000}"/>
    <hyperlink ref="B56" r:id="rId53" display="https://resultat.bagskytte.se/Archer/Details/1786881" xr:uid="{00000000-0004-0000-0500-000034000000}"/>
    <hyperlink ref="B57" r:id="rId54" display="https://resultat.bagskytte.se/Archer/Details/1393337" xr:uid="{00000000-0004-0000-0500-000035000000}"/>
    <hyperlink ref="B58" r:id="rId55" display="https://resultat.bagskytte.se/Archer/Details/4448684" xr:uid="{00000000-0004-0000-0500-000036000000}"/>
    <hyperlink ref="B59" r:id="rId56" display="https://resultat.bagskytte.se/Archer/Details/3088252" xr:uid="{00000000-0004-0000-0500-000037000000}"/>
    <hyperlink ref="B60" r:id="rId57" display="https://resultat.bagskytte.se/Archer/Details/3940430" xr:uid="{00000000-0004-0000-0500-000038000000}"/>
    <hyperlink ref="B61" r:id="rId58" display="https://resultat.bagskytte.se/Archer/Details/130401" xr:uid="{00000000-0004-0000-0500-000039000000}"/>
    <hyperlink ref="B62" r:id="rId59" display="https://resultat.bagskytte.se/Archer/Details/127379" xr:uid="{00000000-0004-0000-0500-00003A000000}"/>
    <hyperlink ref="B63" r:id="rId60" display="https://resultat.bagskytte.se/Archer/Details/129560" xr:uid="{00000000-0004-0000-0500-00003B000000}"/>
    <hyperlink ref="B64" r:id="rId61" display="https://resultat.bagskytte.se/Archer/Details/1452457" xr:uid="{00000000-0004-0000-0500-00003C000000}"/>
    <hyperlink ref="B65" r:id="rId62" display="https://resultat.bagskytte.se/Archer/Details/1866162" xr:uid="{00000000-0004-0000-0500-00003D000000}"/>
    <hyperlink ref="B66" r:id="rId63" display="https://resultat.bagskytte.se/Archer/Details/2447541" xr:uid="{00000000-0004-0000-0500-00003E000000}"/>
    <hyperlink ref="B67" r:id="rId64" display="https://resultat.bagskytte.se/Archer/Details/1093809" xr:uid="{00000000-0004-0000-0500-00003F000000}"/>
    <hyperlink ref="B68" r:id="rId65" display="https://resultat.bagskytte.se/Archer/Details/2129986" xr:uid="{00000000-0004-0000-0500-000040000000}"/>
    <hyperlink ref="B69" r:id="rId66" display="https://resultat.bagskytte.se/Archer/Details/76990" xr:uid="{00000000-0004-0000-0500-000041000000}"/>
    <hyperlink ref="B70" r:id="rId67" display="https://resultat.bagskytte.se/Archer/Details/3373389" xr:uid="{00000000-0004-0000-0500-000042000000}"/>
    <hyperlink ref="B71" r:id="rId68" display="https://resultat.bagskytte.se/Archer/Details/3647990" xr:uid="{00000000-0004-0000-0500-000043000000}"/>
    <hyperlink ref="B73" r:id="rId69" display="https://resultat.bagskytte.se/Archer/Details/3550376" xr:uid="{00000000-0004-0000-0500-000044000000}"/>
    <hyperlink ref="B74" r:id="rId70" display="https://resultat.bagskytte.se/Archer/Details/2080840" xr:uid="{00000000-0004-0000-0500-000045000000}"/>
    <hyperlink ref="B75" r:id="rId71" display="https://resultat.bagskytte.se/Archer/Details/123120" xr:uid="{00000000-0004-0000-0500-000046000000}"/>
    <hyperlink ref="B76" r:id="rId72" display="https://resultat.bagskytte.se/Archer/Details/2743282" xr:uid="{00000000-0004-0000-0500-000047000000}"/>
    <hyperlink ref="B77" r:id="rId73" display="https://resultat.bagskytte.se/Archer/Details/3310974" xr:uid="{00000000-0004-0000-0500-000048000000}"/>
    <hyperlink ref="B78" r:id="rId74" display="https://resultat.bagskytte.se/Archer/Details/1749814" xr:uid="{00000000-0004-0000-0500-000049000000}"/>
    <hyperlink ref="B79" r:id="rId75" display="https://resultat.bagskytte.se/Archer/Details/2008499" xr:uid="{00000000-0004-0000-0500-00004A000000}"/>
    <hyperlink ref="B80" r:id="rId76" display="https://resultat.bagskytte.se/Archer/Details/977609" xr:uid="{00000000-0004-0000-0500-00004B000000}"/>
    <hyperlink ref="B81" r:id="rId77" display="https://resultat.bagskytte.se/Archer/Details/130344" xr:uid="{00000000-0004-0000-0500-00004C000000}"/>
    <hyperlink ref="B82" r:id="rId78" display="https://resultat.bagskytte.se/Archer/Details/3839524" xr:uid="{00000000-0004-0000-0500-00004D000000}"/>
    <hyperlink ref="B83" r:id="rId79" display="https://resultat.bagskytte.se/Archer/Details/130288" xr:uid="{00000000-0004-0000-0500-00004E000000}"/>
    <hyperlink ref="B84" r:id="rId80" display="https://resultat.bagskytte.se/Archer/Details/105624" xr:uid="{00000000-0004-0000-0500-00004F000000}"/>
    <hyperlink ref="B85" r:id="rId81" display="https://resultat.bagskytte.se/Archer/Details/2945634" xr:uid="{00000000-0004-0000-0500-000050000000}"/>
    <hyperlink ref="B86" r:id="rId82" display="https://resultat.bagskytte.se/Archer/Details/2473545" xr:uid="{00000000-0004-0000-0500-000051000000}"/>
    <hyperlink ref="B87" r:id="rId83" display="https://resultat.bagskytte.se/Archer/Details/1655072" xr:uid="{00000000-0004-0000-0500-000052000000}"/>
    <hyperlink ref="B88" r:id="rId84" display="https://resultat.bagskytte.se/Archer/Details/2541679" xr:uid="{00000000-0004-0000-0500-000053000000}"/>
    <hyperlink ref="B89" r:id="rId85" display="https://resultat.bagskytte.se/Archer/Details/1741319" xr:uid="{00000000-0004-0000-0500-000054000000}"/>
    <hyperlink ref="B90" r:id="rId86" display="https://resultat.bagskytte.se/Archer/Details/130005" xr:uid="{00000000-0004-0000-0500-000055000000}"/>
    <hyperlink ref="B91" r:id="rId87" display="https://resultat.bagskytte.se/Archer/Details/129952" xr:uid="{00000000-0004-0000-0500-000056000000}"/>
    <hyperlink ref="B92" r:id="rId88" display="https://resultat.bagskytte.se/Archer/Details/1584999" xr:uid="{00000000-0004-0000-0500-000057000000}"/>
    <hyperlink ref="B93" r:id="rId89" display="https://resultat.bagskytte.se/Archer/Details/127219" xr:uid="{00000000-0004-0000-0500-000058000000}"/>
    <hyperlink ref="B94" r:id="rId90" display="https://resultat.bagskytte.se/Archer/Details/130104" xr:uid="{00000000-0004-0000-0500-000059000000}"/>
    <hyperlink ref="B95" r:id="rId91" display="https://resultat.bagskytte.se/Archer/Details/2756821" xr:uid="{00000000-0004-0000-0500-00005A000000}"/>
    <hyperlink ref="B96" r:id="rId92" display="https://resultat.bagskytte.se/Archer/Details/624301" xr:uid="{00000000-0004-0000-0500-00005B000000}"/>
    <hyperlink ref="B97" r:id="rId93" display="https://resultat.bagskytte.se/Archer/Details/2018829" xr:uid="{00000000-0004-0000-0500-00005C000000}"/>
    <hyperlink ref="B98" r:id="rId94" display="https://resultat.bagskytte.se/Archer/Details/130298" xr:uid="{00000000-0004-0000-0500-00005D000000}"/>
    <hyperlink ref="B99" r:id="rId95" display="https://resultat.bagskytte.se/Archer/Details/1082741" xr:uid="{00000000-0004-0000-0500-00005E000000}"/>
    <hyperlink ref="B100" r:id="rId96" display="https://resultat.bagskytte.se/Archer/Details/1646779" xr:uid="{00000000-0004-0000-0500-00005F000000}"/>
    <hyperlink ref="B101" r:id="rId97" display="https://resultat.bagskytte.se/Archer/Details/458595" xr:uid="{00000000-0004-0000-0500-000060000000}"/>
    <hyperlink ref="B102" r:id="rId98" display="https://resultat.bagskytte.se/Archer/Details/129943" xr:uid="{00000000-0004-0000-0500-000061000000}"/>
    <hyperlink ref="B103" r:id="rId99" display="https://resultat.bagskytte.se/Archer/Details/739021" xr:uid="{00000000-0004-0000-0500-000062000000}"/>
    <hyperlink ref="B104" r:id="rId100" display="https://resultat.bagskytte.se/Archer/Details/559266" xr:uid="{00000000-0004-0000-0500-000063000000}"/>
    <hyperlink ref="B105" r:id="rId101" display="https://resultat.bagskytte.se/Archer/Details/398522" xr:uid="{00000000-0004-0000-0500-000064000000}"/>
    <hyperlink ref="B106" r:id="rId102" display="https://resultat.bagskytte.se/Archer/Details/1791642" xr:uid="{00000000-0004-0000-0500-000065000000}"/>
    <hyperlink ref="B107" r:id="rId103" display="https://resultat.bagskytte.se/Archer/Details/4010839" xr:uid="{00000000-0004-0000-0500-000066000000}"/>
    <hyperlink ref="B108" r:id="rId104" display="https://resultat.bagskytte.se/Archer/Details/403931" xr:uid="{00000000-0004-0000-0500-000067000000}"/>
    <hyperlink ref="B109" r:id="rId105" display="https://resultat.bagskytte.se/Archer/Details/1454084" xr:uid="{00000000-0004-0000-0500-000068000000}"/>
    <hyperlink ref="B110" r:id="rId106" display="https://resultat.bagskytte.se/Archer/Details/1717767" xr:uid="{00000000-0004-0000-0500-000069000000}"/>
    <hyperlink ref="B111" r:id="rId107" display="https://resultat.bagskytte.se/Archer/Details/435557" xr:uid="{00000000-0004-0000-0500-00006A000000}"/>
    <hyperlink ref="B112" r:id="rId108" display="https://resultat.bagskytte.se/Archer/Details/4099929" xr:uid="{00000000-0004-0000-0500-00006B000000}"/>
    <hyperlink ref="B113" r:id="rId109" display="https://resultat.bagskytte.se/Archer/Details/1214501" xr:uid="{00000000-0004-0000-0500-00006C000000}"/>
    <hyperlink ref="B114" r:id="rId110" display="https://resultat.bagskytte.se/Archer/Details/128041" xr:uid="{00000000-0004-0000-0500-00006D000000}"/>
    <hyperlink ref="B115" r:id="rId111" display="https://resultat.bagskytte.se/Archer/Details/566953" xr:uid="{00000000-0004-0000-0500-00006E000000}"/>
    <hyperlink ref="B116" r:id="rId112" display="https://resultat.bagskytte.se/Archer/Details/1044609" xr:uid="{00000000-0004-0000-0500-00006F000000}"/>
    <hyperlink ref="B117" r:id="rId113" display="https://resultat.bagskytte.se/Archer/Details/975775" xr:uid="{00000000-0004-0000-0500-000070000000}"/>
    <hyperlink ref="B118" r:id="rId114" display="https://resultat.bagskytte.se/Archer/Details/975778" xr:uid="{00000000-0004-0000-0500-000071000000}"/>
    <hyperlink ref="B119" r:id="rId115" display="https://resultat.bagskytte.se/Archer/Details/1548421" xr:uid="{00000000-0004-0000-0500-000072000000}"/>
    <hyperlink ref="B120" r:id="rId116" display="https://resultat.bagskytte.se/Archer/Details/127025" xr:uid="{00000000-0004-0000-0500-000073000000}"/>
    <hyperlink ref="B121" r:id="rId117" display="https://resultat.bagskytte.se/Archer/Details/2494804" xr:uid="{00000000-0004-0000-0500-000074000000}"/>
    <hyperlink ref="B122" r:id="rId118" display="https://resultat.bagskytte.se/Archer/Details/975792" xr:uid="{00000000-0004-0000-0500-000075000000}"/>
    <hyperlink ref="B123" r:id="rId119" display="https://resultat.bagskytte.se/Archer/Details/1930441" xr:uid="{00000000-0004-0000-0500-000076000000}"/>
    <hyperlink ref="B124" r:id="rId120" display="https://resultat.bagskytte.se/Archer/Details/129989" xr:uid="{00000000-0004-0000-0500-000077000000}"/>
    <hyperlink ref="B125" r:id="rId121" display="https://resultat.bagskytte.se/Archer/Details/903551" xr:uid="{00000000-0004-0000-0500-000078000000}"/>
    <hyperlink ref="B126" r:id="rId122" display="https://resultat.bagskytte.se/Archer/Details/809551" xr:uid="{00000000-0004-0000-0500-000079000000}"/>
    <hyperlink ref="B127" r:id="rId123" display="https://resultat.bagskytte.se/Archer/Details/587882" xr:uid="{00000000-0004-0000-0500-00007A000000}"/>
    <hyperlink ref="B128" r:id="rId124" display="https://resultat.bagskytte.se/Archer/Details/437910" xr:uid="{00000000-0004-0000-0500-00007B000000}"/>
    <hyperlink ref="B129" r:id="rId125" display="https://resultat.bagskytte.se/Archer/Details/3289880" xr:uid="{00000000-0004-0000-0500-00007C000000}"/>
    <hyperlink ref="B130" r:id="rId126" display="https://resultat.bagskytte.se/Archer/Details/2494296" xr:uid="{00000000-0004-0000-0500-00007D000000}"/>
    <hyperlink ref="B131" r:id="rId127" display="https://resultat.bagskytte.se/Archer/Details/754885" xr:uid="{00000000-0004-0000-0500-00007E000000}"/>
    <hyperlink ref="B133" r:id="rId128" display="https://resultat.bagskytte.se/Archer/Details/964703" xr:uid="{00000000-0004-0000-0500-00007F000000}"/>
    <hyperlink ref="B134" r:id="rId129" display="https://resultat.bagskytte.se/Archer/Details/975753" xr:uid="{00000000-0004-0000-0500-000080000000}"/>
    <hyperlink ref="B135" r:id="rId130" display="https://resultat.bagskytte.se/Archer/Details/1572169" xr:uid="{00000000-0004-0000-0500-000081000000}"/>
    <hyperlink ref="B136" r:id="rId131" display="https://resultat.bagskytte.se/Archer/Details/1375850" xr:uid="{00000000-0004-0000-0500-000082000000}"/>
    <hyperlink ref="B137" r:id="rId132" display="https://resultat.bagskytte.se/Archer/Details/127900" xr:uid="{00000000-0004-0000-0500-000083000000}"/>
    <hyperlink ref="B138" r:id="rId133" display="https://resultat.bagskytte.se/Archer/Details/612352" xr:uid="{00000000-0004-0000-0500-000084000000}"/>
    <hyperlink ref="B139" r:id="rId134" display="https://resultat.bagskytte.se/Archer/Details/130378" xr:uid="{00000000-0004-0000-0500-000085000000}"/>
    <hyperlink ref="B140" r:id="rId135" display="https://resultat.bagskytte.se/Archer/Details/130381" xr:uid="{00000000-0004-0000-0500-000086000000}"/>
    <hyperlink ref="B141" r:id="rId136" display="https://resultat.bagskytte.se/Archer/Details/3853099" xr:uid="{00000000-0004-0000-0500-000087000000}"/>
    <hyperlink ref="B142" r:id="rId137" display="https://resultat.bagskytte.se/Archer/Details/374074" xr:uid="{00000000-0004-0000-0500-000088000000}"/>
    <hyperlink ref="B143" r:id="rId138" display="https://resultat.bagskytte.se/Archer/Details/2239103" xr:uid="{00000000-0004-0000-0500-000089000000}"/>
    <hyperlink ref="B144" r:id="rId139" display="https://resultat.bagskytte.se/Archer/Details/2354189" xr:uid="{00000000-0004-0000-0500-00008A000000}"/>
    <hyperlink ref="B145" r:id="rId140" display="https://resultat.bagskytte.se/Archer/Details/1576410" xr:uid="{00000000-0004-0000-0500-00008B000000}"/>
    <hyperlink ref="B146" r:id="rId141" display="https://resultat.bagskytte.se/Archer/Details/180980" xr:uid="{00000000-0004-0000-0500-00008C000000}"/>
    <hyperlink ref="B147" r:id="rId142" display="https://resultat.bagskytte.se/Archer/Details/699806" xr:uid="{00000000-0004-0000-0500-00008D000000}"/>
    <hyperlink ref="B148" r:id="rId143" display="https://resultat.bagskytte.se/Archer/Details/663790" xr:uid="{00000000-0004-0000-0500-00008E000000}"/>
    <hyperlink ref="B149" r:id="rId144" display="https://resultat.bagskytte.se/Archer/Details/837574" xr:uid="{00000000-0004-0000-0500-00008F000000}"/>
    <hyperlink ref="B150" r:id="rId145" display="https://resultat.bagskytte.se/Archer/Details/1224872" xr:uid="{00000000-0004-0000-0500-000090000000}"/>
    <hyperlink ref="B151" r:id="rId146" display="https://resultat.bagskytte.se/Archer/Details/4266134" xr:uid="{00000000-0004-0000-0500-000091000000}"/>
    <hyperlink ref="B152" r:id="rId147" display="https://resultat.bagskytte.se/Archer/Details/25294" xr:uid="{00000000-0004-0000-0500-000092000000}"/>
    <hyperlink ref="B153" r:id="rId148" display="https://resultat.bagskytte.se/Archer/Details/1930466" xr:uid="{00000000-0004-0000-0500-000093000000}"/>
    <hyperlink ref="B154" r:id="rId149" display="https://resultat.bagskytte.se/Archer/Details/1044617" xr:uid="{00000000-0004-0000-0500-000094000000}"/>
    <hyperlink ref="B155" r:id="rId150" display="https://resultat.bagskytte.se/Archer/Details/933498" xr:uid="{00000000-0004-0000-0500-000095000000}"/>
    <hyperlink ref="B156" r:id="rId151" display="https://resultat.bagskytte.se/Archer/Details/129819" xr:uid="{00000000-0004-0000-0500-000096000000}"/>
    <hyperlink ref="B157" r:id="rId152" display="https://resultat.bagskytte.se/Archer/Details/1557046" xr:uid="{00000000-0004-0000-0500-000097000000}"/>
    <hyperlink ref="B158" r:id="rId153" display="https://resultat.bagskytte.se/Archer/Details/128213" xr:uid="{00000000-0004-0000-0500-000098000000}"/>
    <hyperlink ref="B159" r:id="rId154" display="https://resultat.bagskytte.se/Archer/Details/1814087" xr:uid="{00000000-0004-0000-0500-000099000000}"/>
    <hyperlink ref="B160" r:id="rId155" display="https://resultat.bagskytte.se/Archer/Details/130000" xr:uid="{00000000-0004-0000-0500-00009A000000}"/>
    <hyperlink ref="B161" r:id="rId156" display="https://resultat.bagskytte.se/Archer/Details/4505537" xr:uid="{00000000-0004-0000-0500-00009B000000}"/>
    <hyperlink ref="B162" r:id="rId157" display="https://resultat.bagskytte.se/Archer/Details/475290" xr:uid="{00000000-0004-0000-0500-00009C000000}"/>
    <hyperlink ref="B163" r:id="rId158" display="https://resultat.bagskytte.se/Archer/Details/743424" xr:uid="{00000000-0004-0000-0500-00009D000000}"/>
    <hyperlink ref="B164" r:id="rId159" display="https://resultat.bagskytte.se/Archer/Details/1097466" xr:uid="{00000000-0004-0000-0500-00009E000000}"/>
    <hyperlink ref="B165" r:id="rId160" display="https://resultat.bagskytte.se/Archer/Details/3274836" xr:uid="{00000000-0004-0000-0500-00009F000000}"/>
    <hyperlink ref="B166" r:id="rId161" display="https://resultat.bagskytte.se/Archer/Details/2800616" xr:uid="{00000000-0004-0000-0500-0000A0000000}"/>
    <hyperlink ref="B167" r:id="rId162" display="https://resultat.bagskytte.se/Archer/Details/130384" xr:uid="{00000000-0004-0000-0500-0000A1000000}"/>
    <hyperlink ref="B168" r:id="rId163" display="https://resultat.bagskytte.se/Archer/Details/610798" xr:uid="{00000000-0004-0000-0500-0000A2000000}"/>
    <hyperlink ref="B169" r:id="rId164" display="https://resultat.bagskytte.se/Archer/Details/1294768" xr:uid="{00000000-0004-0000-0500-0000A3000000}"/>
    <hyperlink ref="B170" r:id="rId165" display="https://resultat.bagskytte.se/Archer/Details/2566659" xr:uid="{00000000-0004-0000-0500-0000A4000000}"/>
    <hyperlink ref="B171" r:id="rId166" display="https://resultat.bagskytte.se/Archer/Details/750429" xr:uid="{00000000-0004-0000-0500-0000A5000000}"/>
    <hyperlink ref="B172" r:id="rId167" display="https://resultat.bagskytte.se/Archer/Details/279604" xr:uid="{00000000-0004-0000-0500-0000A6000000}"/>
    <hyperlink ref="B173" r:id="rId168" display="https://resultat.bagskytte.se/Archer/Details/2807823" xr:uid="{00000000-0004-0000-0500-0000A7000000}"/>
    <hyperlink ref="B174" r:id="rId169" display="https://resultat.bagskytte.se/Archer/Details/1490311" xr:uid="{00000000-0004-0000-0500-0000A8000000}"/>
    <hyperlink ref="B175" r:id="rId170" display="https://resultat.bagskytte.se/Archer/Details/1754233" xr:uid="{00000000-0004-0000-0500-0000A9000000}"/>
    <hyperlink ref="B177" r:id="rId171" display="https://resultat.bagskytte.se/Archer/Details/1428640" xr:uid="{00000000-0004-0000-0500-0000AA000000}"/>
    <hyperlink ref="B178" r:id="rId172" display="https://resultat.bagskytte.se/Archer/Details/1101363" xr:uid="{00000000-0004-0000-0500-0000AB000000}"/>
    <hyperlink ref="B180" r:id="rId173" display="https://resultat.bagskytte.se/Archer/Details/4439564" xr:uid="{00000000-0004-0000-0500-0000AC000000}"/>
    <hyperlink ref="B181" r:id="rId174" display="https://resultat.bagskytte.se/Archer/Details/584740" xr:uid="{00000000-0004-0000-0500-0000AD000000}"/>
    <hyperlink ref="B182" r:id="rId175" display="https://resultat.bagskytte.se/Archer/Details/492453" xr:uid="{00000000-0004-0000-0500-0000AE000000}"/>
    <hyperlink ref="B183" r:id="rId176" display="https://resultat.bagskytte.se/Archer/Details/398478" xr:uid="{00000000-0004-0000-0500-0000AF000000}"/>
    <hyperlink ref="B184" r:id="rId177" display="https://resultat.bagskytte.se/Archer/Details/129925" xr:uid="{00000000-0004-0000-0500-0000B0000000}"/>
    <hyperlink ref="B185" r:id="rId178" display="https://resultat.bagskytte.se/Archer/Details/1177022" xr:uid="{00000000-0004-0000-0500-0000B1000000}"/>
    <hyperlink ref="B186" r:id="rId179" display="https://resultat.bagskytte.se/Archer/Details/129553" xr:uid="{00000000-0004-0000-0500-0000B2000000}"/>
    <hyperlink ref="B187" r:id="rId180" display="https://resultat.bagskytte.se/Archer/Details/129381" xr:uid="{00000000-0004-0000-0500-0000B3000000}"/>
    <hyperlink ref="B188" r:id="rId181" display="https://resultat.bagskytte.se/Archer/Details/2394402" xr:uid="{00000000-0004-0000-0500-0000B4000000}"/>
    <hyperlink ref="B189" r:id="rId182" display="https://resultat.bagskytte.se/Archer/Details/453273" xr:uid="{00000000-0004-0000-0500-0000B5000000}"/>
    <hyperlink ref="B191" r:id="rId183" display="https://resultat.bagskytte.se/Archer/Details/127792" xr:uid="{00000000-0004-0000-0500-0000B6000000}"/>
    <hyperlink ref="B193" r:id="rId184" display="https://resultat.bagskytte.se/Archer/Details/129956" xr:uid="{00000000-0004-0000-0500-0000B7000000}"/>
    <hyperlink ref="B194" r:id="rId185" display="https://resultat.bagskytte.se/Archer/Details/1671175" xr:uid="{00000000-0004-0000-0500-0000B8000000}"/>
    <hyperlink ref="B195" r:id="rId186" display="https://resultat.bagskytte.se/Archer/Details/398529" xr:uid="{00000000-0004-0000-0500-0000B9000000}"/>
    <hyperlink ref="B196" r:id="rId187" display="https://resultat.bagskytte.se/Archer/Details/353952" xr:uid="{00000000-0004-0000-0500-0000BA000000}"/>
    <hyperlink ref="B197" r:id="rId188" display="https://resultat.bagskytte.se/Archer/Details/130485" xr:uid="{00000000-0004-0000-0500-0000BB000000}"/>
    <hyperlink ref="B199" r:id="rId189" display="https://resultat.bagskytte.se/Archer/Details/1625389" xr:uid="{00000000-0004-0000-0500-0000BC000000}"/>
    <hyperlink ref="B200" r:id="rId190" display="https://resultat.bagskytte.se/Archer/Details/464225" xr:uid="{00000000-0004-0000-0500-0000BD000000}"/>
    <hyperlink ref="B201" r:id="rId191" display="https://resultat.bagskytte.se/Archer/Details/129373" xr:uid="{00000000-0004-0000-0500-0000BE000000}"/>
    <hyperlink ref="B202" r:id="rId192" display="https://resultat.bagskytte.se/Archer/Details/584745" xr:uid="{00000000-0004-0000-0500-0000BF000000}"/>
    <hyperlink ref="B203" r:id="rId193" display="https://resultat.bagskytte.se/Archer/Details/3540142" xr:uid="{00000000-0004-0000-0500-0000C0000000}"/>
    <hyperlink ref="B204" r:id="rId194" display="https://resultat.bagskytte.se/Archer/Details/2981567" xr:uid="{00000000-0004-0000-0500-0000C1000000}"/>
    <hyperlink ref="B205" r:id="rId195" display="https://resultat.bagskytte.se/Archer/Details/1566677" xr:uid="{00000000-0004-0000-0500-0000C2000000}"/>
    <hyperlink ref="B206" r:id="rId196" display="https://resultat.bagskytte.se/Archer/Details/2824592" xr:uid="{00000000-0004-0000-0500-0000C3000000}"/>
    <hyperlink ref="B207" r:id="rId197" display="https://resultat.bagskytte.se/Archer/Details/1097461" xr:uid="{00000000-0004-0000-0500-0000C4000000}"/>
    <hyperlink ref="B208" r:id="rId198" display="https://resultat.bagskytte.se/Archer/Details/1979059" xr:uid="{00000000-0004-0000-0500-0000C5000000}"/>
    <hyperlink ref="B209" r:id="rId199" display="https://resultat.bagskytte.se/Archer/Details/1597421" xr:uid="{00000000-0004-0000-0500-0000C6000000}"/>
    <hyperlink ref="B210" r:id="rId200" display="https://resultat.bagskytte.se/Archer/Details/130477" xr:uid="{00000000-0004-0000-0500-0000C7000000}"/>
    <hyperlink ref="B211" r:id="rId201" display="https://resultat.bagskytte.se/Archer/Details/128270" xr:uid="{00000000-0004-0000-0500-0000C8000000}"/>
    <hyperlink ref="B212" r:id="rId202" display="https://resultat.bagskytte.se/Archer/Details/2457101" xr:uid="{00000000-0004-0000-0500-0000C9000000}"/>
    <hyperlink ref="B213" r:id="rId203" display="https://resultat.bagskytte.se/Archer/Details/464402" xr:uid="{00000000-0004-0000-0500-0000CA000000}"/>
    <hyperlink ref="B214" r:id="rId204" display="https://resultat.bagskytte.se/Archer/Details/129438" xr:uid="{00000000-0004-0000-0500-0000CB000000}"/>
    <hyperlink ref="B215" r:id="rId205" display="https://resultat.bagskytte.se/Archer/Details/128627" xr:uid="{00000000-0004-0000-0500-0000CC000000}"/>
    <hyperlink ref="B216" r:id="rId206" display="https://resultat.bagskytte.se/Archer/Details/130338" xr:uid="{00000000-0004-0000-0500-0000CD000000}"/>
    <hyperlink ref="B218" r:id="rId207" display="https://resultat.bagskytte.se/Archer/Details/2494444" xr:uid="{00000000-0004-0000-0500-0000CE000000}"/>
    <hyperlink ref="B219" r:id="rId208" display="https://resultat.bagskytte.se/Archer/Details/547233" xr:uid="{00000000-0004-0000-0500-0000CF000000}"/>
    <hyperlink ref="B220" r:id="rId209" display="https://resultat.bagskytte.se/Archer/Details/118140" xr:uid="{00000000-0004-0000-0500-0000D0000000}"/>
    <hyperlink ref="B221" r:id="rId210" display="https://resultat.bagskytte.se/Archer/Details/2176019" xr:uid="{00000000-0004-0000-0500-0000D1000000}"/>
    <hyperlink ref="B222" r:id="rId211" display="https://resultat.bagskytte.se/Archer/Details/1097486" xr:uid="{00000000-0004-0000-0500-0000D2000000}"/>
    <hyperlink ref="B223" r:id="rId212" display="https://resultat.bagskytte.se/Archer/Details/1132947" xr:uid="{00000000-0004-0000-0500-0000D3000000}"/>
    <hyperlink ref="B224" r:id="rId213" display="https://resultat.bagskytte.se/Archer/Details/129841" xr:uid="{00000000-0004-0000-0500-0000D4000000}"/>
    <hyperlink ref="B225" r:id="rId214" display="https://resultat.bagskytte.se/Archer/Details/128613" xr:uid="{00000000-0004-0000-0500-0000D5000000}"/>
    <hyperlink ref="B226" r:id="rId215" display="https://resultat.bagskytte.se/Archer/Details/130077" xr:uid="{00000000-0004-0000-0500-0000D6000000}"/>
    <hyperlink ref="B228" r:id="rId216" display="https://resultat.bagskytte.se/Archer/Details/1574928" xr:uid="{00000000-0004-0000-0500-0000D7000000}"/>
    <hyperlink ref="B230" r:id="rId217" display="https://resultat.bagskytte.se/Archer/Details/809784" xr:uid="{00000000-0004-0000-0500-0000D8000000}"/>
    <hyperlink ref="B231" r:id="rId218" display="https://resultat.bagskytte.se/Archer/Details/698952" xr:uid="{00000000-0004-0000-0500-0000D9000000}"/>
    <hyperlink ref="B232" r:id="rId219" display="https://resultat.bagskytte.se/Archer/Details/4263741" xr:uid="{00000000-0004-0000-0500-0000DA000000}"/>
    <hyperlink ref="B233" r:id="rId220" display="https://resultat.bagskytte.se/Archer/Details/2144566" xr:uid="{00000000-0004-0000-0500-0000DB000000}"/>
    <hyperlink ref="B234" r:id="rId221" display="https://resultat.bagskytte.se/Archer/Details/4497377" xr:uid="{00000000-0004-0000-0500-0000DC000000}"/>
    <hyperlink ref="B235" r:id="rId222" display="https://resultat.bagskytte.se/Archer/Details/128287" xr:uid="{00000000-0004-0000-0500-0000DD000000}"/>
    <hyperlink ref="B236" r:id="rId223" display="https://resultat.bagskytte.se/Archer/Details/1574929" xr:uid="{00000000-0004-0000-0500-0000DE000000}"/>
    <hyperlink ref="B237" r:id="rId224" display="https://resultat.bagskytte.se/Archer/Details/2178531" xr:uid="{00000000-0004-0000-0500-0000DF000000}"/>
    <hyperlink ref="B238" r:id="rId225" display="https://resultat.bagskytte.se/Archer/Details/567141" xr:uid="{00000000-0004-0000-0500-0000E0000000}"/>
    <hyperlink ref="B239" r:id="rId226" display="https://resultat.bagskytte.se/Archer/Details/538797" xr:uid="{00000000-0004-0000-0500-0000E1000000}"/>
    <hyperlink ref="B241" r:id="rId227" display="https://resultat.bagskytte.se/Archer/Details/2084356" xr:uid="{00000000-0004-0000-0500-0000E2000000}"/>
    <hyperlink ref="B242" r:id="rId228" display="https://resultat.bagskytte.se/Archer/Details/1718680" xr:uid="{00000000-0004-0000-0500-0000E3000000}"/>
    <hyperlink ref="B243" r:id="rId229" display="https://resultat.bagskytte.se/Archer/Details/649522" xr:uid="{00000000-0004-0000-0500-0000E4000000}"/>
    <hyperlink ref="B244" r:id="rId230" display="https://resultat.bagskytte.se/Archer/Details/740586" xr:uid="{00000000-0004-0000-0500-0000E5000000}"/>
    <hyperlink ref="B245" r:id="rId231" display="https://resultat.bagskytte.se/Archer/Details/3726805" xr:uid="{00000000-0004-0000-0500-0000E6000000}"/>
    <hyperlink ref="B246" r:id="rId232" display="https://resultat.bagskytte.se/Archer/Details/2985373" xr:uid="{00000000-0004-0000-0500-0000E7000000}"/>
    <hyperlink ref="B247" r:id="rId233" display="https://resultat.bagskytte.se/Archer/Details/2240524" xr:uid="{00000000-0004-0000-0500-0000E8000000}"/>
    <hyperlink ref="B248" r:id="rId234" display="https://resultat.bagskytte.se/Archer/Details/550239" xr:uid="{00000000-0004-0000-0500-0000E9000000}"/>
    <hyperlink ref="B249" r:id="rId235" display="https://resultat.bagskytte.se/Archer/Details/1600620" xr:uid="{00000000-0004-0000-0500-0000EA000000}"/>
    <hyperlink ref="B250" r:id="rId236" display="https://resultat.bagskytte.se/Archer/Details/1608904" xr:uid="{00000000-0004-0000-0500-0000EB000000}"/>
    <hyperlink ref="B251" r:id="rId237" display="https://resultat.bagskytte.se/Archer/Details/4302927" xr:uid="{00000000-0004-0000-0500-0000EC000000}"/>
    <hyperlink ref="B252" r:id="rId238" display="https://resultat.bagskytte.se/Archer/Details/2922487" xr:uid="{00000000-0004-0000-0500-0000ED000000}"/>
    <hyperlink ref="B253" r:id="rId239" display="https://resultat.bagskytte.se/Archer/Details/3003440" xr:uid="{00000000-0004-0000-0500-0000EE000000}"/>
    <hyperlink ref="B254" r:id="rId240" display="https://resultat.bagskytte.se/Archer/Details/524343" xr:uid="{00000000-0004-0000-0500-0000EF000000}"/>
    <hyperlink ref="B255" r:id="rId241" display="https://resultat.bagskytte.se/Archer/Details/1254367" xr:uid="{00000000-0004-0000-0500-0000F0000000}"/>
    <hyperlink ref="B256" r:id="rId242" display="https://resultat.bagskytte.se/Archer/Details/4302922" xr:uid="{00000000-0004-0000-0500-0000F1000000}"/>
    <hyperlink ref="B257" r:id="rId243" display="https://resultat.bagskytte.se/Archer/Details/2929852" xr:uid="{00000000-0004-0000-0500-0000F2000000}"/>
    <hyperlink ref="B258" r:id="rId244" display="https://resultat.bagskytte.se/Archer/Details/4094619" xr:uid="{00000000-0004-0000-0500-0000F3000000}"/>
    <hyperlink ref="B259" r:id="rId245" display="https://resultat.bagskytte.se/Archer/Details/740583" xr:uid="{00000000-0004-0000-0500-0000F4000000}"/>
    <hyperlink ref="B260" r:id="rId246" display="https://resultat.bagskytte.se/Archer/Details/2924869" xr:uid="{00000000-0004-0000-0500-0000F5000000}"/>
    <hyperlink ref="B261" r:id="rId247" display="https://resultat.bagskytte.se/Archer/Details/3208534" xr:uid="{00000000-0004-0000-0500-0000F6000000}"/>
    <hyperlink ref="B262" r:id="rId248" display="https://resultat.bagskytte.se/Archer/Details/3949346" xr:uid="{00000000-0004-0000-0500-0000F7000000}"/>
    <hyperlink ref="B263" r:id="rId249" display="https://resultat.bagskytte.se/Archer/Details/3203506" xr:uid="{00000000-0004-0000-0500-0000F8000000}"/>
    <hyperlink ref="B264" r:id="rId250" display="https://resultat.bagskytte.se/Archer/Details/1604671" xr:uid="{00000000-0004-0000-0500-0000F9000000}"/>
    <hyperlink ref="B265" r:id="rId251" display="https://resultat.bagskytte.se/Archer/Details/2913972" xr:uid="{00000000-0004-0000-0500-0000FA000000}"/>
    <hyperlink ref="B266" r:id="rId252" display="https://resultat.bagskytte.se/Archer/Details/4166761" xr:uid="{00000000-0004-0000-0500-0000FB000000}"/>
    <hyperlink ref="B267" r:id="rId253" display="https://resultat.bagskytte.se/Archer/Details/1356300" xr:uid="{00000000-0004-0000-0500-0000FC000000}"/>
    <hyperlink ref="B268" r:id="rId254" display="https://resultat.bagskytte.se/Archer/Details/2397543" xr:uid="{00000000-0004-0000-0500-0000FD000000}"/>
    <hyperlink ref="B269" r:id="rId255" display="https://resultat.bagskytte.se/Archer/Details/1550506" xr:uid="{00000000-0004-0000-0500-0000FE000000}"/>
    <hyperlink ref="B270" r:id="rId256" display="https://resultat.bagskytte.se/Archer/Details/3568376" xr:uid="{00000000-0004-0000-0500-0000FF000000}"/>
    <hyperlink ref="B271" r:id="rId257" display="https://resultat.bagskytte.se/Archer/Details/452574" xr:uid="{00000000-0004-0000-0500-000000010000}"/>
    <hyperlink ref="B272" r:id="rId258" display="https://resultat.bagskytte.se/Archer/Details/128252" xr:uid="{00000000-0004-0000-0500-000001010000}"/>
    <hyperlink ref="B273" r:id="rId259" display="https://resultat.bagskytte.se/Archer/Details/609858" xr:uid="{00000000-0004-0000-0500-000002010000}"/>
    <hyperlink ref="B275" r:id="rId260" display="https://resultat.bagskytte.se/Archer/Details/128278" xr:uid="{00000000-0004-0000-0500-000003010000}"/>
    <hyperlink ref="B276" r:id="rId261" display="https://resultat.bagskytte.se/Archer/Details/1674965" xr:uid="{00000000-0004-0000-0500-000004010000}"/>
    <hyperlink ref="B277" r:id="rId262" display="https://resultat.bagskytte.se/Archer/Details/3724919" xr:uid="{00000000-0004-0000-0500-000005010000}"/>
    <hyperlink ref="B278" r:id="rId263" display="https://resultat.bagskytte.se/Archer/Details/4239819" xr:uid="{00000000-0004-0000-0500-000006010000}"/>
    <hyperlink ref="B280" r:id="rId264" display="https://resultat.bagskytte.se/Archer/Details/855856" xr:uid="{00000000-0004-0000-0500-000007010000}"/>
    <hyperlink ref="B281" r:id="rId265" display="https://resultat.bagskytte.se/Archer/Details/130065" xr:uid="{00000000-0004-0000-0500-000008010000}"/>
    <hyperlink ref="B282" r:id="rId266" display="https://resultat.bagskytte.se/Archer/Details/1400747" xr:uid="{00000000-0004-0000-0500-000009010000}"/>
    <hyperlink ref="B284" r:id="rId267" display="https://resultat.bagskytte.se/Archer/Details/4187622" xr:uid="{00000000-0004-0000-0500-00000A010000}"/>
    <hyperlink ref="B285" r:id="rId268" display="https://resultat.bagskytte.se/Archer/Details/2122348" xr:uid="{00000000-0004-0000-0500-00000B010000}"/>
    <hyperlink ref="B286" r:id="rId269" display="https://resultat.bagskytte.se/Archer/Details/4205047" xr:uid="{00000000-0004-0000-0500-00000C010000}"/>
    <hyperlink ref="B287" r:id="rId270" display="https://resultat.bagskytte.se/Archer/Details/659808" xr:uid="{00000000-0004-0000-0500-00000D010000}"/>
    <hyperlink ref="B288" r:id="rId271" display="https://resultat.bagskytte.se/Archer/Details/418530" xr:uid="{00000000-0004-0000-0500-00000E010000}"/>
    <hyperlink ref="B289" r:id="rId272" display="https://resultat.bagskytte.se/Archer/Details/2390178" xr:uid="{00000000-0004-0000-0500-00000F010000}"/>
    <hyperlink ref="B290" r:id="rId273" display="https://resultat.bagskytte.se/Archer/Details/128640" xr:uid="{00000000-0004-0000-0500-000010010000}"/>
    <hyperlink ref="B291" r:id="rId274" display="https://resultat.bagskytte.se/Archer/Details/128539" xr:uid="{00000000-0004-0000-0500-000011010000}"/>
    <hyperlink ref="B292" r:id="rId275" display="https://resultat.bagskytte.se/Archer/Details/3844104" xr:uid="{00000000-0004-0000-0500-000012010000}"/>
    <hyperlink ref="B293" r:id="rId276" display="https://resultat.bagskytte.se/Archer/Details/129775" xr:uid="{00000000-0004-0000-0500-000013010000}"/>
    <hyperlink ref="B294" r:id="rId277" display="https://resultat.bagskytte.se/Archer/Details/1609194" xr:uid="{00000000-0004-0000-0500-000014010000}"/>
    <hyperlink ref="B295" r:id="rId278" display="https://resultat.bagskytte.se/Archer/Details/554552" xr:uid="{00000000-0004-0000-0500-000015010000}"/>
    <hyperlink ref="B296" r:id="rId279" display="https://resultat.bagskytte.se/Archer/Details/1939113" xr:uid="{00000000-0004-0000-0500-000016010000}"/>
    <hyperlink ref="B297" r:id="rId280" display="https://resultat.bagskytte.se/Archer/Details/1930047" xr:uid="{00000000-0004-0000-0500-000017010000}"/>
    <hyperlink ref="B298" r:id="rId281" display="https://resultat.bagskytte.se/Archer/Details/1601524" xr:uid="{00000000-0004-0000-0500-000018010000}"/>
    <hyperlink ref="B299" r:id="rId282" display="https://resultat.bagskytte.se/Archer/Details/4157142" xr:uid="{00000000-0004-0000-0500-000019010000}"/>
    <hyperlink ref="B300" r:id="rId283" display="https://resultat.bagskytte.se/Archer/Details/1209826" xr:uid="{00000000-0004-0000-0500-00001A010000}"/>
    <hyperlink ref="B301" r:id="rId284" display="https://resultat.bagskytte.se/Archer/Details/2754551" xr:uid="{00000000-0004-0000-0500-00001B010000}"/>
    <hyperlink ref="B302" r:id="rId285" display="https://resultat.bagskytte.se/Archer/Details/2546415" xr:uid="{00000000-0004-0000-0500-00001C010000}"/>
    <hyperlink ref="B303" r:id="rId286" display="https://resultat.bagskytte.se/Archer/Details/1170016" xr:uid="{00000000-0004-0000-0500-00001D010000}"/>
    <hyperlink ref="B304" r:id="rId287" display="https://resultat.bagskytte.se/Archer/Details/1974514" xr:uid="{00000000-0004-0000-0500-00001E010000}"/>
    <hyperlink ref="B305" r:id="rId288" display="https://resultat.bagskytte.se/Archer/Details/554539" xr:uid="{00000000-0004-0000-0500-00001F010000}"/>
    <hyperlink ref="B306" r:id="rId289" display="https://resultat.bagskytte.se/Archer/Details/127577" xr:uid="{00000000-0004-0000-0500-000020010000}"/>
    <hyperlink ref="B307" r:id="rId290" display="https://resultat.bagskytte.se/Archer/Details/1190400" xr:uid="{00000000-0004-0000-0500-000021010000}"/>
    <hyperlink ref="B308" r:id="rId291" display="https://resultat.bagskytte.se/Archer/Details/128608" xr:uid="{00000000-0004-0000-0500-000022010000}"/>
    <hyperlink ref="B309" r:id="rId292" display="https://resultat.bagskytte.se/Archer/Details/1602054" xr:uid="{00000000-0004-0000-0500-000023010000}"/>
    <hyperlink ref="B310" r:id="rId293" display="https://resultat.bagskytte.se/Archer/Details/9299" xr:uid="{00000000-0004-0000-0500-000024010000}"/>
    <hyperlink ref="B311" r:id="rId294" display="https://resultat.bagskytte.se/Archer/Details/130100" xr:uid="{00000000-0004-0000-0500-000025010000}"/>
    <hyperlink ref="B312" r:id="rId295" display="https://resultat.bagskytte.se/Archer/Details/127340" xr:uid="{00000000-0004-0000-0500-000026010000}"/>
    <hyperlink ref="B313" r:id="rId296" display="https://resultat.bagskytte.se/Archer/Details/743455" xr:uid="{00000000-0004-0000-0500-000027010000}"/>
    <hyperlink ref="B314" r:id="rId297" display="https://resultat.bagskytte.se/Archer/Details/2082268" xr:uid="{00000000-0004-0000-0500-000028010000}"/>
    <hyperlink ref="B315" r:id="rId298" display="https://resultat.bagskytte.se/Archer/Details/1138620" xr:uid="{00000000-0004-0000-0500-000029010000}"/>
    <hyperlink ref="B316" r:id="rId299" display="https://resultat.bagskytte.se/Archer/Details/608873" xr:uid="{00000000-0004-0000-0500-00002A010000}"/>
    <hyperlink ref="B317" r:id="rId300" display="https://resultat.bagskytte.se/Archer/Details/130458" xr:uid="{00000000-0004-0000-0500-00002B010000}"/>
    <hyperlink ref="B318" r:id="rId301" display="https://resultat.bagskytte.se/Archer/Details/407845" xr:uid="{00000000-0004-0000-0500-00002C010000}"/>
    <hyperlink ref="B319" r:id="rId302" display="https://resultat.bagskytte.se/Archer/Details/577660" xr:uid="{00000000-0004-0000-0500-00002D010000}"/>
    <hyperlink ref="B320" r:id="rId303" display="https://resultat.bagskytte.se/Archer/Details/126892" xr:uid="{00000000-0004-0000-0500-00002E010000}"/>
    <hyperlink ref="B321" r:id="rId304" display="https://resultat.bagskytte.se/Archer/Details/128664" xr:uid="{00000000-0004-0000-0500-00002F010000}"/>
    <hyperlink ref="B322" r:id="rId305" display="https://resultat.bagskytte.se/Archer/Details/3753128" xr:uid="{00000000-0004-0000-0500-000030010000}"/>
    <hyperlink ref="B323" r:id="rId306" display="https://resultat.bagskytte.se/Archer/Details/711886" xr:uid="{00000000-0004-0000-0500-000031010000}"/>
    <hyperlink ref="B325" r:id="rId307" display="https://resultat.bagskytte.se/Archer/Details/2888842" xr:uid="{00000000-0004-0000-0500-000032010000}"/>
    <hyperlink ref="B326" r:id="rId308" display="https://resultat.bagskytte.se/Archer/Details/229602" xr:uid="{00000000-0004-0000-0500-000033010000}"/>
    <hyperlink ref="B327" r:id="rId309" display="https://resultat.bagskytte.se/Archer/Details/800763" xr:uid="{00000000-0004-0000-0500-000034010000}"/>
    <hyperlink ref="B328" r:id="rId310" display="https://resultat.bagskytte.se/Archer/Details/1430983" xr:uid="{00000000-0004-0000-0500-000035010000}"/>
    <hyperlink ref="B329" r:id="rId311" display="https://resultat.bagskytte.se/Archer/Details/2037447" xr:uid="{00000000-0004-0000-0500-000036010000}"/>
    <hyperlink ref="B330" r:id="rId312" display="https://resultat.bagskytte.se/Archer/Details/2366118" xr:uid="{00000000-0004-0000-0500-000037010000}"/>
    <hyperlink ref="B331" r:id="rId313" display="https://resultat.bagskytte.se/Archer/Details/474457" xr:uid="{00000000-0004-0000-0500-000038010000}"/>
    <hyperlink ref="B332" r:id="rId314" display="https://resultat.bagskytte.se/Archer/Details/2366115" xr:uid="{00000000-0004-0000-0500-000039010000}"/>
    <hyperlink ref="B333" r:id="rId315" display="https://resultat.bagskytte.se/Archer/Details/130429" xr:uid="{00000000-0004-0000-0500-00003A010000}"/>
    <hyperlink ref="B334" r:id="rId316" display="https://resultat.bagskytte.se/Archer/Details/1738904" xr:uid="{00000000-0004-0000-0500-00003B010000}"/>
    <hyperlink ref="B335" r:id="rId317" display="https://resultat.bagskytte.se/Archer/Details/1449317" xr:uid="{00000000-0004-0000-0500-00003C010000}"/>
    <hyperlink ref="B336" r:id="rId318" display="https://resultat.bagskytte.se/Archer/Details/2930342" xr:uid="{00000000-0004-0000-0500-00003D010000}"/>
    <hyperlink ref="B337" r:id="rId319" display="https://resultat.bagskytte.se/Archer/Details/372604" xr:uid="{00000000-0004-0000-0500-00003E010000}"/>
    <hyperlink ref="B338" r:id="rId320" display="https://resultat.bagskytte.se/Archer/Details/857368" xr:uid="{00000000-0004-0000-0500-00003F010000}"/>
    <hyperlink ref="B339" r:id="rId321" display="https://resultat.bagskytte.se/Archer/Details/538327" xr:uid="{00000000-0004-0000-0500-000040010000}"/>
    <hyperlink ref="B340" r:id="rId322" display="https://resultat.bagskytte.se/Archer/Details/696785" xr:uid="{00000000-0004-0000-0500-000041010000}"/>
    <hyperlink ref="B342" r:id="rId323" display="https://resultat.bagskytte.se/Archer/Details/1097496" xr:uid="{00000000-0004-0000-0500-000042010000}"/>
    <hyperlink ref="B343" r:id="rId324" display="https://resultat.bagskytte.se/Archer/Details/1470780" xr:uid="{00000000-0004-0000-0500-000043010000}"/>
    <hyperlink ref="B344" r:id="rId325" display="https://resultat.bagskytte.se/Archer/Details/1831456" xr:uid="{00000000-0004-0000-0500-000044010000}"/>
    <hyperlink ref="B345" r:id="rId326" display="https://resultat.bagskytte.se/Archer/Details/2074100" xr:uid="{00000000-0004-0000-0500-000045010000}"/>
    <hyperlink ref="B346" r:id="rId327" display="https://resultat.bagskytte.se/Archer/Details/514049" xr:uid="{00000000-0004-0000-0500-000046010000}"/>
    <hyperlink ref="B347" r:id="rId328" display="https://resultat.bagskytte.se/Archer/Details/111696" xr:uid="{00000000-0004-0000-0500-000047010000}"/>
    <hyperlink ref="B348" r:id="rId329" display="https://resultat.bagskytte.se/Archer/Details/327246" xr:uid="{00000000-0004-0000-0500-000048010000}"/>
    <hyperlink ref="B349" r:id="rId330" display="https://resultat.bagskytte.se/Archer/Details/3288834" xr:uid="{00000000-0004-0000-0500-000049010000}"/>
    <hyperlink ref="B350" r:id="rId331" display="https://resultat.bagskytte.se/Archer/Details/2358071" xr:uid="{00000000-0004-0000-0500-00004A010000}"/>
    <hyperlink ref="B351" r:id="rId332" display="https://resultat.bagskytte.se/Archer/Details/76517" xr:uid="{00000000-0004-0000-0500-00004B010000}"/>
    <hyperlink ref="B352" r:id="rId333" display="https://resultat.bagskytte.se/Archer/Details/128330" xr:uid="{00000000-0004-0000-0500-00004C010000}"/>
    <hyperlink ref="B353" r:id="rId334" display="https://resultat.bagskytte.se/Archer/Details/129526" xr:uid="{00000000-0004-0000-0500-00004D010000}"/>
    <hyperlink ref="B354" r:id="rId335" display="https://resultat.bagskytte.se/Archer/Details/404602" xr:uid="{00000000-0004-0000-0500-00004E010000}"/>
    <hyperlink ref="B355" r:id="rId336" display="https://resultat.bagskytte.se/Archer/Details/101913" xr:uid="{00000000-0004-0000-0500-00004F010000}"/>
    <hyperlink ref="B356" r:id="rId337" display="https://resultat.bagskytte.se/Archer/Details/3252599" xr:uid="{00000000-0004-0000-0500-000050010000}"/>
    <hyperlink ref="B357" r:id="rId338" display="https://resultat.bagskytte.se/Archer/Details/127051" xr:uid="{00000000-0004-0000-0500-000051010000}"/>
    <hyperlink ref="B358" r:id="rId339" display="https://resultat.bagskytte.se/Archer/Details/264933" xr:uid="{00000000-0004-0000-0500-000052010000}"/>
    <hyperlink ref="B359" r:id="rId340" display="https://resultat.bagskytte.se/Archer/Details/1097483" xr:uid="{00000000-0004-0000-0500-000053010000}"/>
    <hyperlink ref="B360" r:id="rId341" display="https://resultat.bagskytte.se/Archer/Details/128251" xr:uid="{00000000-0004-0000-0500-000054010000}"/>
    <hyperlink ref="B361" r:id="rId342" display="https://resultat.bagskytte.se/Archer/Details/1100831" xr:uid="{00000000-0004-0000-0500-000055010000}"/>
    <hyperlink ref="B362" r:id="rId343" display="https://resultat.bagskytte.se/Archer/Details/370494" xr:uid="{00000000-0004-0000-0500-000056010000}"/>
    <hyperlink ref="B363" r:id="rId344" display="https://resultat.bagskytte.se/Archer/Details/2334923" xr:uid="{00000000-0004-0000-0500-000057010000}"/>
    <hyperlink ref="B365" r:id="rId345" display="https://resultat.bagskytte.se/Archer/Details/1097490" xr:uid="{00000000-0004-0000-0500-000058010000}"/>
    <hyperlink ref="B366" r:id="rId346" display="https://resultat.bagskytte.se/Archer/Details/126954" xr:uid="{00000000-0004-0000-0500-000059010000}"/>
    <hyperlink ref="B368" r:id="rId347" display="https://resultat.bagskytte.se/Archer/Details/2756827" xr:uid="{00000000-0004-0000-0500-00005A010000}"/>
    <hyperlink ref="B369" r:id="rId348" display="https://resultat.bagskytte.se/Archer/Details/578072" xr:uid="{00000000-0004-0000-0500-00005B010000}"/>
    <hyperlink ref="B370" r:id="rId349" display="https://resultat.bagskytte.se/Archer/Details/2025256" xr:uid="{00000000-0004-0000-0500-00005C010000}"/>
    <hyperlink ref="B371" r:id="rId350" display="https://resultat.bagskytte.se/Archer/Details/452563" xr:uid="{00000000-0004-0000-0500-00005D010000}"/>
    <hyperlink ref="B372" r:id="rId351" display="https://resultat.bagskytte.se/Archer/Details/127020" xr:uid="{00000000-0004-0000-0500-00005E010000}"/>
    <hyperlink ref="B373" r:id="rId352" display="https://resultat.bagskytte.se/Archer/Details/1097477" xr:uid="{00000000-0004-0000-0500-00005F010000}"/>
    <hyperlink ref="B374" r:id="rId353" display="https://resultat.bagskytte.se/Archer/Details/3284789" xr:uid="{00000000-0004-0000-0500-000060010000}"/>
    <hyperlink ref="B375" r:id="rId354" display="https://resultat.bagskytte.se/Archer/Details/2587950" xr:uid="{00000000-0004-0000-0500-000061010000}"/>
    <hyperlink ref="B376" r:id="rId355" display="https://resultat.bagskytte.se/Archer/Details/130786" xr:uid="{00000000-0004-0000-0500-000062010000}"/>
    <hyperlink ref="B377" r:id="rId356" display="https://resultat.bagskytte.se/Archer/Details/1097495" xr:uid="{00000000-0004-0000-0500-000063010000}"/>
    <hyperlink ref="B378" r:id="rId357" display="https://resultat.bagskytte.se/Archer/Details/1544036" xr:uid="{00000000-0004-0000-0500-000064010000}"/>
    <hyperlink ref="B379" r:id="rId358" display="https://resultat.bagskytte.se/Archer/Details/2258365" xr:uid="{00000000-0004-0000-0500-000065010000}"/>
    <hyperlink ref="B380" r:id="rId359" display="https://resultat.bagskytte.se/Archer/Details/1575766" xr:uid="{00000000-0004-0000-0500-000066010000}"/>
    <hyperlink ref="B382" r:id="rId360" display="https://resultat.bagskytte.se/Archer/Details/1979063" xr:uid="{00000000-0004-0000-0500-000067010000}"/>
    <hyperlink ref="B383" r:id="rId361" display="https://resultat.bagskytte.se/Archer/Details/2176009" xr:uid="{00000000-0004-0000-0500-000068010000}"/>
    <hyperlink ref="B384" r:id="rId362" display="https://resultat.bagskytte.se/Archer/Details/1615729" xr:uid="{00000000-0004-0000-0500-000069010000}"/>
    <hyperlink ref="B386" r:id="rId363" display="https://resultat.bagskytte.se/Archer/Details/1790403" xr:uid="{00000000-0004-0000-0500-00006A010000}"/>
    <hyperlink ref="B387" r:id="rId364" display="https://resultat.bagskytte.se/Archer/Details/488746" xr:uid="{00000000-0004-0000-0500-00006B010000}"/>
    <hyperlink ref="B388" r:id="rId365" display="https://resultat.bagskytte.se/Archer/Details/755824" xr:uid="{00000000-0004-0000-0500-00006C010000}"/>
    <hyperlink ref="B389" r:id="rId366" display="https://resultat.bagskytte.se/Archer/Details/398532" xr:uid="{00000000-0004-0000-0500-00006D010000}"/>
    <hyperlink ref="B390" r:id="rId367" display="https://resultat.bagskytte.se/Archer/Details/128389" xr:uid="{00000000-0004-0000-0500-00006E010000}"/>
    <hyperlink ref="B391" r:id="rId368" display="https://resultat.bagskytte.se/Archer/Details/129772" xr:uid="{00000000-0004-0000-0500-00006F010000}"/>
    <hyperlink ref="B392" r:id="rId369" display="https://resultat.bagskytte.se/Archer/Details/840220" xr:uid="{00000000-0004-0000-0500-000070010000}"/>
    <hyperlink ref="B393" r:id="rId370" display="https://resultat.bagskytte.se/Archer/Details/130026" xr:uid="{00000000-0004-0000-0500-000071010000}"/>
    <hyperlink ref="B394" r:id="rId371" display="https://resultat.bagskytte.se/Archer/Details/128491" xr:uid="{00000000-0004-0000-0500-000072010000}"/>
    <hyperlink ref="B395" r:id="rId372" display="https://resultat.bagskytte.se/Archer/Details/128221" xr:uid="{00000000-0004-0000-0500-000073010000}"/>
    <hyperlink ref="B396" r:id="rId373" display="https://resultat.bagskytte.se/Archer/Details/2496" xr:uid="{00000000-0004-0000-0500-000074010000}"/>
    <hyperlink ref="B397" r:id="rId374" display="https://resultat.bagskytte.se/Archer/Details/1789430" xr:uid="{00000000-0004-0000-0500-000075010000}"/>
    <hyperlink ref="B398" r:id="rId375" display="https://resultat.bagskytte.se/Archer/Details/130445" xr:uid="{00000000-0004-0000-0500-000076010000}"/>
    <hyperlink ref="B399" r:id="rId376" display="https://resultat.bagskytte.se/Archer/Details/129441" xr:uid="{00000000-0004-0000-0500-000077010000}"/>
    <hyperlink ref="B400" r:id="rId377" display="https://resultat.bagskytte.se/Archer/Details/153260" xr:uid="{00000000-0004-0000-0500-000078010000}"/>
    <hyperlink ref="B401" r:id="rId378" display="https://resultat.bagskytte.se/Archer/Details/1779648" xr:uid="{00000000-0004-0000-0500-000079010000}"/>
    <hyperlink ref="B402" r:id="rId379" display="https://resultat.bagskytte.se/Archer/Details/8483" xr:uid="{00000000-0004-0000-0500-00007A010000}"/>
    <hyperlink ref="B403" r:id="rId380" display="https://resultat.bagskytte.se/Archer/Details/1816938" xr:uid="{00000000-0004-0000-0500-00007B010000}"/>
    <hyperlink ref="B404" r:id="rId381" display="https://resultat.bagskytte.se/Archer/Details/128403" xr:uid="{00000000-0004-0000-0500-00007C010000}"/>
    <hyperlink ref="B405" r:id="rId382" display="https://resultat.bagskytte.se/Archer/Details/1568870" xr:uid="{00000000-0004-0000-0500-00007D010000}"/>
    <hyperlink ref="B406" r:id="rId383" display="https://resultat.bagskytte.se/Archer/Details/831047" xr:uid="{00000000-0004-0000-0500-00007E010000}"/>
    <hyperlink ref="B407" r:id="rId384" display="https://resultat.bagskytte.se/Archer/Details/1073575" xr:uid="{00000000-0004-0000-0500-00007F010000}"/>
    <hyperlink ref="B408" r:id="rId385" display="https://resultat.bagskytte.se/Archer/Details/1574208" xr:uid="{00000000-0004-0000-0500-000080010000}"/>
    <hyperlink ref="B409" r:id="rId386" display="https://resultat.bagskytte.se/Archer/Details/3057035" xr:uid="{00000000-0004-0000-0500-000081010000}"/>
    <hyperlink ref="B410" r:id="rId387" display="https://resultat.bagskytte.se/Archer/Details/6366" xr:uid="{00000000-0004-0000-0500-000082010000}"/>
  </hyperlinks>
  <pageMargins left="0.7" right="0.7" top="0.75" bottom="0.75" header="0.3" footer="0.3"/>
  <drawing r:id="rId38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4"/>
  <sheetViews>
    <sheetView topLeftCell="A157" zoomScaleNormal="100" workbookViewId="0">
      <selection activeCell="G127" sqref="G127:G128"/>
    </sheetView>
  </sheetViews>
  <sheetFormatPr defaultRowHeight="15" x14ac:dyDescent="0.25"/>
  <cols>
    <col min="1" max="1" width="3" bestFit="1" customWidth="1"/>
    <col min="2" max="2" width="24.140625" bestFit="1" customWidth="1"/>
    <col min="3" max="3" width="32.7109375" bestFit="1" customWidth="1"/>
    <col min="4" max="4" width="2.28515625" bestFit="1" customWidth="1"/>
    <col min="5" max="5" width="3.5703125" bestFit="1" customWidth="1"/>
    <col min="6" max="6" width="12.5703125" bestFit="1" customWidth="1"/>
    <col min="7" max="7" width="4.140625" bestFit="1" customWidth="1"/>
    <col min="8" max="9" width="3.140625" bestFit="1" customWidth="1"/>
    <col min="10" max="10" width="4.7109375" bestFit="1" customWidth="1"/>
  </cols>
  <sheetData>
    <row r="1" spans="1:10" ht="22.5" x14ac:dyDescent="0.25">
      <c r="A1" s="2"/>
    </row>
    <row r="2" spans="1:10" ht="16.5" x14ac:dyDescent="0.25">
      <c r="A2" s="1"/>
    </row>
    <row r="3" spans="1:10" x14ac:dyDescent="0.25">
      <c r="A3" s="6"/>
    </row>
    <row r="4" spans="1:10" x14ac:dyDescent="0.25">
      <c r="A4" s="7">
        <v>1</v>
      </c>
      <c r="B4" s="8" t="s">
        <v>61</v>
      </c>
      <c r="C4" s="7" t="s">
        <v>28</v>
      </c>
      <c r="D4" s="7" t="s">
        <v>5</v>
      </c>
      <c r="E4" s="7" t="s">
        <v>60</v>
      </c>
      <c r="F4" s="7" t="s">
        <v>7</v>
      </c>
      <c r="G4" s="7">
        <v>536</v>
      </c>
      <c r="H4" s="7">
        <v>19</v>
      </c>
      <c r="I4" s="7">
        <v>23</v>
      </c>
      <c r="J4" s="7">
        <v>8.93</v>
      </c>
    </row>
    <row r="5" spans="1:10" x14ac:dyDescent="0.25">
      <c r="A5" s="7">
        <v>2</v>
      </c>
      <c r="B5" s="8" t="s">
        <v>62</v>
      </c>
      <c r="C5" s="7" t="s">
        <v>32</v>
      </c>
      <c r="D5" s="7" t="s">
        <v>5</v>
      </c>
      <c r="E5" s="7" t="s">
        <v>60</v>
      </c>
      <c r="F5" s="7" t="s">
        <v>7</v>
      </c>
      <c r="G5" s="7">
        <v>500</v>
      </c>
      <c r="H5" s="7">
        <v>10</v>
      </c>
      <c r="I5" s="7">
        <v>21</v>
      </c>
      <c r="J5" s="7">
        <v>8.33</v>
      </c>
    </row>
    <row r="6" spans="1:10" x14ac:dyDescent="0.25">
      <c r="A6" s="7">
        <v>3</v>
      </c>
      <c r="B6" s="8" t="s">
        <v>1231</v>
      </c>
      <c r="C6" s="7" t="s">
        <v>116</v>
      </c>
      <c r="D6" s="7" t="s">
        <v>5</v>
      </c>
      <c r="E6" s="7" t="s">
        <v>60</v>
      </c>
      <c r="F6" s="7" t="s">
        <v>7</v>
      </c>
      <c r="G6" s="7">
        <v>480</v>
      </c>
      <c r="H6" s="7">
        <v>11</v>
      </c>
      <c r="I6" s="7">
        <v>13</v>
      </c>
      <c r="J6" s="7">
        <v>8</v>
      </c>
    </row>
    <row r="7" spans="1:10" x14ac:dyDescent="0.25">
      <c r="A7" s="7">
        <v>4</v>
      </c>
      <c r="B7" s="8" t="s">
        <v>1232</v>
      </c>
      <c r="C7" s="7" t="s">
        <v>319</v>
      </c>
      <c r="D7" s="7" t="s">
        <v>5</v>
      </c>
      <c r="E7" s="7" t="s">
        <v>60</v>
      </c>
      <c r="F7" s="7" t="s">
        <v>7</v>
      </c>
      <c r="G7" s="7">
        <v>480</v>
      </c>
      <c r="H7" s="7">
        <v>9</v>
      </c>
      <c r="I7" s="7">
        <v>15</v>
      </c>
      <c r="J7" s="7">
        <v>8</v>
      </c>
    </row>
    <row r="8" spans="1:10" x14ac:dyDescent="0.25">
      <c r="A8" s="7">
        <v>5</v>
      </c>
      <c r="B8" s="7" t="s">
        <v>63</v>
      </c>
      <c r="C8" s="7" t="s">
        <v>59</v>
      </c>
      <c r="D8" s="7" t="s">
        <v>5</v>
      </c>
      <c r="E8" s="7" t="s">
        <v>60</v>
      </c>
      <c r="F8" s="7" t="s">
        <v>7</v>
      </c>
      <c r="G8" s="7">
        <v>476</v>
      </c>
      <c r="H8" s="7">
        <v>6</v>
      </c>
      <c r="I8" s="7">
        <v>16</v>
      </c>
      <c r="J8" s="7">
        <v>7.93</v>
      </c>
    </row>
    <row r="9" spans="1:10" x14ac:dyDescent="0.25">
      <c r="A9" s="7">
        <v>6</v>
      </c>
      <c r="B9" s="8" t="s">
        <v>64</v>
      </c>
      <c r="C9" s="7" t="s">
        <v>32</v>
      </c>
      <c r="D9" s="7" t="s">
        <v>5</v>
      </c>
      <c r="E9" s="7" t="s">
        <v>60</v>
      </c>
      <c r="F9" s="7" t="s">
        <v>7</v>
      </c>
      <c r="G9" s="7">
        <v>465</v>
      </c>
      <c r="H9" s="7">
        <v>8</v>
      </c>
      <c r="I9" s="7">
        <v>16</v>
      </c>
      <c r="J9" s="7">
        <v>7.75</v>
      </c>
    </row>
    <row r="10" spans="1:10" x14ac:dyDescent="0.25">
      <c r="A10" s="7">
        <v>7</v>
      </c>
      <c r="B10" s="7" t="s">
        <v>1233</v>
      </c>
      <c r="C10" s="7" t="s">
        <v>319</v>
      </c>
      <c r="D10" s="7" t="s">
        <v>5</v>
      </c>
      <c r="E10" s="7" t="s">
        <v>60</v>
      </c>
      <c r="F10" s="7" t="s">
        <v>7</v>
      </c>
      <c r="G10" s="7">
        <v>454</v>
      </c>
      <c r="H10" s="7">
        <v>9</v>
      </c>
      <c r="I10" s="7">
        <v>10</v>
      </c>
      <c r="J10" s="7">
        <v>7.57</v>
      </c>
    </row>
    <row r="11" spans="1:10" x14ac:dyDescent="0.25">
      <c r="A11" s="7">
        <v>8</v>
      </c>
      <c r="B11" s="8" t="s">
        <v>65</v>
      </c>
      <c r="C11" s="7" t="s">
        <v>66</v>
      </c>
      <c r="D11" s="7" t="s">
        <v>5</v>
      </c>
      <c r="E11" s="7" t="s">
        <v>60</v>
      </c>
      <c r="F11" s="7" t="s">
        <v>7</v>
      </c>
      <c r="G11" s="7">
        <v>435</v>
      </c>
      <c r="H11" s="7">
        <v>8</v>
      </c>
      <c r="I11" s="7">
        <v>7</v>
      </c>
      <c r="J11" s="7">
        <v>7.25</v>
      </c>
    </row>
    <row r="12" spans="1:10" x14ac:dyDescent="0.25">
      <c r="A12" s="7">
        <v>9</v>
      </c>
      <c r="B12" s="8" t="s">
        <v>1234</v>
      </c>
      <c r="C12" s="7" t="s">
        <v>316</v>
      </c>
      <c r="D12" s="7" t="s">
        <v>5</v>
      </c>
      <c r="E12" s="7" t="s">
        <v>60</v>
      </c>
      <c r="F12" s="7" t="s">
        <v>7</v>
      </c>
      <c r="G12" s="7">
        <v>427</v>
      </c>
      <c r="H12" s="7">
        <v>5</v>
      </c>
      <c r="I12" s="7">
        <v>11</v>
      </c>
      <c r="J12" s="7">
        <v>7.12</v>
      </c>
    </row>
    <row r="13" spans="1:10" x14ac:dyDescent="0.25">
      <c r="A13" s="7">
        <v>10</v>
      </c>
      <c r="B13" s="7" t="s">
        <v>1235</v>
      </c>
      <c r="C13" s="7" t="s">
        <v>645</v>
      </c>
      <c r="D13" s="7" t="s">
        <v>5</v>
      </c>
      <c r="E13" s="7" t="s">
        <v>60</v>
      </c>
      <c r="F13" s="7" t="s">
        <v>7</v>
      </c>
      <c r="G13" s="7">
        <v>426</v>
      </c>
      <c r="H13" s="7">
        <v>5</v>
      </c>
      <c r="I13" s="7">
        <v>7</v>
      </c>
      <c r="J13" s="7">
        <v>7.1</v>
      </c>
    </row>
    <row r="14" spans="1:10" x14ac:dyDescent="0.25">
      <c r="A14" s="7">
        <v>11</v>
      </c>
      <c r="B14" s="8" t="s">
        <v>1236</v>
      </c>
      <c r="C14" s="7" t="s">
        <v>316</v>
      </c>
      <c r="D14" s="7" t="s">
        <v>5</v>
      </c>
      <c r="E14" s="7" t="s">
        <v>60</v>
      </c>
      <c r="F14" s="7" t="s">
        <v>7</v>
      </c>
      <c r="G14" s="7">
        <v>424</v>
      </c>
      <c r="H14" s="7">
        <v>4</v>
      </c>
      <c r="I14" s="7">
        <v>8</v>
      </c>
      <c r="J14" s="7">
        <v>7.07</v>
      </c>
    </row>
    <row r="15" spans="1:10" x14ac:dyDescent="0.25">
      <c r="A15" s="7">
        <v>12</v>
      </c>
      <c r="B15" s="8" t="s">
        <v>1237</v>
      </c>
      <c r="C15" s="7" t="s">
        <v>28</v>
      </c>
      <c r="D15" s="7" t="s">
        <v>5</v>
      </c>
      <c r="E15" s="7" t="s">
        <v>60</v>
      </c>
      <c r="F15" s="7" t="s">
        <v>7</v>
      </c>
      <c r="G15" s="7">
        <v>414</v>
      </c>
      <c r="H15" s="7">
        <v>6</v>
      </c>
      <c r="I15" s="7">
        <v>6</v>
      </c>
      <c r="J15" s="7">
        <v>6.9</v>
      </c>
    </row>
    <row r="16" spans="1:10" x14ac:dyDescent="0.25">
      <c r="A16" s="7">
        <v>13</v>
      </c>
      <c r="B16" s="8" t="s">
        <v>1238</v>
      </c>
      <c r="C16" s="7" t="s">
        <v>16</v>
      </c>
      <c r="D16" s="7" t="s">
        <v>5</v>
      </c>
      <c r="E16" s="7" t="s">
        <v>60</v>
      </c>
      <c r="F16" s="7" t="s">
        <v>7</v>
      </c>
      <c r="G16" s="7">
        <v>400</v>
      </c>
      <c r="H16" s="7">
        <v>2</v>
      </c>
      <c r="I16" s="7">
        <v>8</v>
      </c>
      <c r="J16" s="7">
        <v>6.67</v>
      </c>
    </row>
    <row r="17" spans="1:10" x14ac:dyDescent="0.25">
      <c r="A17" s="7">
        <v>14</v>
      </c>
      <c r="B17" s="8" t="s">
        <v>68</v>
      </c>
      <c r="C17" s="7" t="s">
        <v>28</v>
      </c>
      <c r="D17" s="7" t="s">
        <v>5</v>
      </c>
      <c r="E17" s="7" t="s">
        <v>60</v>
      </c>
      <c r="F17" s="7" t="s">
        <v>7</v>
      </c>
      <c r="G17" s="7">
        <v>398</v>
      </c>
      <c r="H17" s="7">
        <v>5</v>
      </c>
      <c r="I17" s="7">
        <v>8</v>
      </c>
      <c r="J17" s="7">
        <v>6.63</v>
      </c>
    </row>
    <row r="18" spans="1:10" x14ac:dyDescent="0.25">
      <c r="A18" s="7">
        <v>15</v>
      </c>
      <c r="B18" s="8" t="s">
        <v>1239</v>
      </c>
      <c r="C18" s="7" t="s">
        <v>380</v>
      </c>
      <c r="D18" s="7" t="s">
        <v>5</v>
      </c>
      <c r="E18" s="7" t="s">
        <v>60</v>
      </c>
      <c r="F18" s="7" t="s">
        <v>7</v>
      </c>
      <c r="G18" s="7">
        <v>367</v>
      </c>
      <c r="H18" s="7">
        <v>3</v>
      </c>
      <c r="I18" s="7">
        <v>6</v>
      </c>
      <c r="J18" s="7">
        <v>6.12</v>
      </c>
    </row>
    <row r="19" spans="1:10" x14ac:dyDescent="0.25">
      <c r="A19" s="7">
        <v>1</v>
      </c>
      <c r="B19" s="8" t="s">
        <v>73</v>
      </c>
      <c r="C19" s="7" t="s">
        <v>13</v>
      </c>
      <c r="D19" s="7" t="s">
        <v>5</v>
      </c>
      <c r="E19" s="7" t="s">
        <v>70</v>
      </c>
      <c r="F19" s="7" t="s">
        <v>7</v>
      </c>
      <c r="G19" s="7">
        <v>509</v>
      </c>
      <c r="H19" s="7">
        <v>9</v>
      </c>
      <c r="I19" s="7">
        <v>24</v>
      </c>
      <c r="J19" s="7">
        <v>8.48</v>
      </c>
    </row>
    <row r="20" spans="1:10" x14ac:dyDescent="0.25">
      <c r="A20" s="7">
        <v>2</v>
      </c>
      <c r="B20" s="8" t="s">
        <v>72</v>
      </c>
      <c r="C20" s="7" t="s">
        <v>17</v>
      </c>
      <c r="D20" s="7" t="s">
        <v>5</v>
      </c>
      <c r="E20" s="7" t="s">
        <v>70</v>
      </c>
      <c r="F20" s="7" t="s">
        <v>7</v>
      </c>
      <c r="G20" s="7">
        <v>506</v>
      </c>
      <c r="H20" s="7">
        <v>10</v>
      </c>
      <c r="I20" s="7">
        <v>20</v>
      </c>
      <c r="J20" s="7">
        <v>8.43</v>
      </c>
    </row>
    <row r="21" spans="1:10" x14ac:dyDescent="0.25">
      <c r="A21" s="7">
        <v>3</v>
      </c>
      <c r="B21" s="8" t="s">
        <v>69</v>
      </c>
      <c r="C21" s="7" t="s">
        <v>4</v>
      </c>
      <c r="D21" s="7" t="s">
        <v>5</v>
      </c>
      <c r="E21" s="7" t="s">
        <v>70</v>
      </c>
      <c r="F21" s="7" t="s">
        <v>7</v>
      </c>
      <c r="G21" s="7">
        <v>498</v>
      </c>
      <c r="H21" s="7">
        <v>11</v>
      </c>
      <c r="I21" s="7">
        <v>18</v>
      </c>
      <c r="J21" s="7">
        <v>8.3000000000000007</v>
      </c>
    </row>
    <row r="22" spans="1:10" x14ac:dyDescent="0.25">
      <c r="A22" s="7">
        <v>4</v>
      </c>
      <c r="B22" s="8" t="s">
        <v>1240</v>
      </c>
      <c r="C22" s="7" t="s">
        <v>43</v>
      </c>
      <c r="D22" s="7" t="s">
        <v>5</v>
      </c>
      <c r="E22" s="7" t="s">
        <v>70</v>
      </c>
      <c r="F22" s="7" t="s">
        <v>7</v>
      </c>
      <c r="G22" s="7">
        <v>496</v>
      </c>
      <c r="H22" s="7">
        <v>8</v>
      </c>
      <c r="I22" s="7">
        <v>21</v>
      </c>
      <c r="J22" s="7">
        <v>8.27</v>
      </c>
    </row>
    <row r="23" spans="1:10" x14ac:dyDescent="0.25">
      <c r="A23" s="7">
        <v>5</v>
      </c>
      <c r="B23" s="8" t="s">
        <v>1241</v>
      </c>
      <c r="C23" s="7" t="s">
        <v>316</v>
      </c>
      <c r="D23" s="7" t="s">
        <v>5</v>
      </c>
      <c r="E23" s="7" t="s">
        <v>70</v>
      </c>
      <c r="F23" s="7" t="s">
        <v>7</v>
      </c>
      <c r="G23" s="7">
        <v>492</v>
      </c>
      <c r="H23" s="7">
        <v>14</v>
      </c>
      <c r="I23" s="7">
        <v>11</v>
      </c>
      <c r="J23" s="7">
        <v>8.1999999999999993</v>
      </c>
    </row>
    <row r="24" spans="1:10" x14ac:dyDescent="0.25">
      <c r="A24" s="7">
        <v>6</v>
      </c>
      <c r="B24" s="8" t="s">
        <v>74</v>
      </c>
      <c r="C24" s="7" t="s">
        <v>48</v>
      </c>
      <c r="D24" s="7" t="s">
        <v>5</v>
      </c>
      <c r="E24" s="7" t="s">
        <v>70</v>
      </c>
      <c r="F24" s="7" t="s">
        <v>7</v>
      </c>
      <c r="G24" s="7">
        <v>490</v>
      </c>
      <c r="H24" s="7">
        <v>10</v>
      </c>
      <c r="I24" s="7">
        <v>14</v>
      </c>
      <c r="J24" s="7">
        <v>8.17</v>
      </c>
    </row>
    <row r="25" spans="1:10" x14ac:dyDescent="0.25">
      <c r="A25" s="7">
        <v>7</v>
      </c>
      <c r="B25" s="8" t="s">
        <v>1242</v>
      </c>
      <c r="C25" s="7" t="s">
        <v>541</v>
      </c>
      <c r="D25" s="7" t="s">
        <v>5</v>
      </c>
      <c r="E25" s="7" t="s">
        <v>70</v>
      </c>
      <c r="F25" s="7" t="s">
        <v>7</v>
      </c>
      <c r="G25" s="7">
        <v>471</v>
      </c>
      <c r="H25" s="7">
        <v>7</v>
      </c>
      <c r="I25" s="7">
        <v>16</v>
      </c>
      <c r="J25" s="7">
        <v>7.85</v>
      </c>
    </row>
    <row r="26" spans="1:10" x14ac:dyDescent="0.25">
      <c r="A26" s="7">
        <v>8</v>
      </c>
      <c r="B26" s="8" t="s">
        <v>1243</v>
      </c>
      <c r="C26" s="7" t="s">
        <v>380</v>
      </c>
      <c r="D26" s="7" t="s">
        <v>5</v>
      </c>
      <c r="E26" s="7" t="s">
        <v>70</v>
      </c>
      <c r="F26" s="7" t="s">
        <v>7</v>
      </c>
      <c r="G26" s="7">
        <v>467</v>
      </c>
      <c r="H26" s="7">
        <v>5</v>
      </c>
      <c r="I26" s="7">
        <v>17</v>
      </c>
      <c r="J26" s="7">
        <v>7.78</v>
      </c>
    </row>
    <row r="27" spans="1:10" x14ac:dyDescent="0.25">
      <c r="A27" s="7">
        <v>9</v>
      </c>
      <c r="B27" s="8" t="s">
        <v>1244</v>
      </c>
      <c r="C27" s="7" t="s">
        <v>71</v>
      </c>
      <c r="D27" s="7" t="s">
        <v>5</v>
      </c>
      <c r="E27" s="7" t="s">
        <v>70</v>
      </c>
      <c r="F27" s="7" t="s">
        <v>7</v>
      </c>
      <c r="G27" s="7">
        <v>465</v>
      </c>
      <c r="H27" s="7">
        <v>8</v>
      </c>
      <c r="I27" s="7">
        <v>13</v>
      </c>
      <c r="J27" s="7">
        <v>7.75</v>
      </c>
    </row>
    <row r="28" spans="1:10" x14ac:dyDescent="0.25">
      <c r="A28" s="7">
        <v>10</v>
      </c>
      <c r="B28" s="8" t="s">
        <v>1245</v>
      </c>
      <c r="C28" s="7" t="s">
        <v>116</v>
      </c>
      <c r="D28" s="7" t="s">
        <v>5</v>
      </c>
      <c r="E28" s="7" t="s">
        <v>70</v>
      </c>
      <c r="F28" s="7" t="s">
        <v>7</v>
      </c>
      <c r="G28" s="7">
        <v>462</v>
      </c>
      <c r="H28" s="7">
        <v>8</v>
      </c>
      <c r="I28" s="7">
        <v>19</v>
      </c>
      <c r="J28" s="7">
        <v>7.7</v>
      </c>
    </row>
    <row r="29" spans="1:10" x14ac:dyDescent="0.25">
      <c r="A29" s="7">
        <v>11</v>
      </c>
      <c r="B29" s="8" t="s">
        <v>76</v>
      </c>
      <c r="C29" s="7" t="s">
        <v>50</v>
      </c>
      <c r="D29" s="7" t="s">
        <v>5</v>
      </c>
      <c r="E29" s="7" t="s">
        <v>70</v>
      </c>
      <c r="F29" s="7" t="s">
        <v>7</v>
      </c>
      <c r="G29" s="7">
        <v>437</v>
      </c>
      <c r="H29" s="7">
        <v>8</v>
      </c>
      <c r="I29" s="7">
        <v>12</v>
      </c>
      <c r="J29" s="7">
        <v>7.28</v>
      </c>
    </row>
    <row r="30" spans="1:10" x14ac:dyDescent="0.25">
      <c r="A30" s="7">
        <v>12</v>
      </c>
      <c r="B30" s="8" t="s">
        <v>75</v>
      </c>
      <c r="C30" s="7" t="s">
        <v>28</v>
      </c>
      <c r="D30" s="7" t="s">
        <v>5</v>
      </c>
      <c r="E30" s="7" t="s">
        <v>70</v>
      </c>
      <c r="F30" s="7" t="s">
        <v>7</v>
      </c>
      <c r="G30" s="7">
        <v>436</v>
      </c>
      <c r="H30" s="7">
        <v>6</v>
      </c>
      <c r="I30" s="7">
        <v>8</v>
      </c>
      <c r="J30" s="7">
        <v>7.27</v>
      </c>
    </row>
    <row r="31" spans="1:10" x14ac:dyDescent="0.25">
      <c r="A31" s="7">
        <v>13</v>
      </c>
      <c r="B31" s="8" t="s">
        <v>1246</v>
      </c>
      <c r="C31" s="7" t="s">
        <v>645</v>
      </c>
      <c r="D31" s="7" t="s">
        <v>5</v>
      </c>
      <c r="E31" s="7" t="s">
        <v>70</v>
      </c>
      <c r="F31" s="7" t="s">
        <v>7</v>
      </c>
      <c r="G31" s="7">
        <v>409</v>
      </c>
      <c r="H31" s="7">
        <v>4</v>
      </c>
      <c r="I31" s="7">
        <v>10</v>
      </c>
      <c r="J31" s="7">
        <v>6.82</v>
      </c>
    </row>
    <row r="32" spans="1:10" x14ac:dyDescent="0.25">
      <c r="A32" s="7">
        <v>14</v>
      </c>
      <c r="B32" s="8" t="s">
        <v>1247</v>
      </c>
      <c r="C32" s="7" t="s">
        <v>170</v>
      </c>
      <c r="D32" s="7" t="s">
        <v>5</v>
      </c>
      <c r="E32" s="7" t="s">
        <v>70</v>
      </c>
      <c r="F32" s="7" t="s">
        <v>7</v>
      </c>
      <c r="G32" s="7">
        <v>403</v>
      </c>
      <c r="H32" s="7">
        <v>5</v>
      </c>
      <c r="I32" s="7">
        <v>12</v>
      </c>
      <c r="J32" s="7">
        <v>6.72</v>
      </c>
    </row>
    <row r="33" spans="1:10" x14ac:dyDescent="0.25">
      <c r="A33" s="7">
        <v>15</v>
      </c>
      <c r="B33" s="8" t="s">
        <v>1248</v>
      </c>
      <c r="C33" s="7" t="s">
        <v>18</v>
      </c>
      <c r="D33" s="7" t="s">
        <v>5</v>
      </c>
      <c r="E33" s="7" t="s">
        <v>70</v>
      </c>
      <c r="F33" s="7" t="s">
        <v>7</v>
      </c>
      <c r="G33" s="7">
        <v>354</v>
      </c>
      <c r="H33" s="7">
        <v>3</v>
      </c>
      <c r="I33" s="7">
        <v>8</v>
      </c>
      <c r="J33" s="7">
        <v>5.9</v>
      </c>
    </row>
    <row r="34" spans="1:10" x14ac:dyDescent="0.25">
      <c r="A34" s="7">
        <v>16</v>
      </c>
      <c r="B34" s="8" t="s">
        <v>314</v>
      </c>
      <c r="C34" s="7" t="s">
        <v>315</v>
      </c>
      <c r="D34" s="7" t="s">
        <v>5</v>
      </c>
      <c r="E34" s="7" t="s">
        <v>70</v>
      </c>
      <c r="F34" s="7" t="s">
        <v>7</v>
      </c>
      <c r="G34" s="7">
        <v>315</v>
      </c>
      <c r="H34" s="7">
        <v>0</v>
      </c>
      <c r="I34" s="7">
        <v>7</v>
      </c>
      <c r="J34" s="7">
        <v>5.25</v>
      </c>
    </row>
    <row r="35" spans="1:10" x14ac:dyDescent="0.25">
      <c r="A35" s="7">
        <v>17</v>
      </c>
      <c r="B35" s="8" t="s">
        <v>1249</v>
      </c>
      <c r="C35" s="7" t="s">
        <v>456</v>
      </c>
      <c r="D35" s="7" t="s">
        <v>5</v>
      </c>
      <c r="E35" s="7" t="s">
        <v>70</v>
      </c>
      <c r="F35" s="7" t="s">
        <v>7</v>
      </c>
      <c r="G35" s="7">
        <v>312</v>
      </c>
      <c r="H35" s="7">
        <v>2</v>
      </c>
      <c r="I35" s="7">
        <v>3</v>
      </c>
      <c r="J35" s="7">
        <v>5.2</v>
      </c>
    </row>
    <row r="36" spans="1:10" x14ac:dyDescent="0.25">
      <c r="A36" s="7">
        <v>18</v>
      </c>
      <c r="B36" s="8" t="s">
        <v>1250</v>
      </c>
      <c r="C36" s="7" t="s">
        <v>18</v>
      </c>
      <c r="D36" s="7" t="s">
        <v>5</v>
      </c>
      <c r="E36" s="7" t="s">
        <v>70</v>
      </c>
      <c r="F36" s="7" t="s">
        <v>7</v>
      </c>
      <c r="G36" s="7">
        <v>275</v>
      </c>
      <c r="H36" s="7">
        <v>0</v>
      </c>
      <c r="I36" s="7">
        <v>6</v>
      </c>
      <c r="J36" s="7">
        <v>4.58</v>
      </c>
    </row>
    <row r="37" spans="1:10" x14ac:dyDescent="0.25">
      <c r="A37" s="7">
        <v>1</v>
      </c>
      <c r="B37" s="8" t="s">
        <v>79</v>
      </c>
      <c r="C37" s="7" t="s">
        <v>43</v>
      </c>
      <c r="D37" s="7" t="s">
        <v>5</v>
      </c>
      <c r="E37" s="7" t="s">
        <v>78</v>
      </c>
      <c r="F37" s="7" t="s">
        <v>7</v>
      </c>
      <c r="G37" s="7">
        <v>489</v>
      </c>
      <c r="H37" s="7">
        <v>12</v>
      </c>
      <c r="I37" s="7">
        <v>15</v>
      </c>
      <c r="J37" s="7">
        <v>8.15</v>
      </c>
    </row>
    <row r="38" spans="1:10" x14ac:dyDescent="0.25">
      <c r="A38" s="7">
        <v>2</v>
      </c>
      <c r="B38" s="8" t="s">
        <v>1251</v>
      </c>
      <c r="C38" s="7" t="s">
        <v>19</v>
      </c>
      <c r="D38" s="7" t="s">
        <v>5</v>
      </c>
      <c r="E38" s="7" t="s">
        <v>78</v>
      </c>
      <c r="F38" s="7" t="s">
        <v>7</v>
      </c>
      <c r="G38" s="7">
        <v>448</v>
      </c>
      <c r="H38" s="7">
        <v>9</v>
      </c>
      <c r="I38" s="7">
        <v>13</v>
      </c>
      <c r="J38" s="7">
        <v>7.47</v>
      </c>
    </row>
    <row r="39" spans="1:10" x14ac:dyDescent="0.25">
      <c r="A39" s="7">
        <v>3</v>
      </c>
      <c r="B39" s="8" t="s">
        <v>1252</v>
      </c>
      <c r="C39" s="7" t="s">
        <v>395</v>
      </c>
      <c r="D39" s="7" t="s">
        <v>5</v>
      </c>
      <c r="E39" s="7" t="s">
        <v>78</v>
      </c>
      <c r="F39" s="7" t="s">
        <v>7</v>
      </c>
      <c r="G39" s="7">
        <v>446</v>
      </c>
      <c r="H39" s="7">
        <v>11</v>
      </c>
      <c r="I39" s="7">
        <v>9</v>
      </c>
      <c r="J39" s="7">
        <v>7.43</v>
      </c>
    </row>
    <row r="40" spans="1:10" x14ac:dyDescent="0.25">
      <c r="A40" s="7">
        <v>4</v>
      </c>
      <c r="B40" s="8" t="s">
        <v>866</v>
      </c>
      <c r="C40" s="7" t="s">
        <v>318</v>
      </c>
      <c r="D40" s="7" t="s">
        <v>5</v>
      </c>
      <c r="E40" s="7" t="s">
        <v>78</v>
      </c>
      <c r="F40" s="7" t="s">
        <v>7</v>
      </c>
      <c r="G40" s="7">
        <v>422</v>
      </c>
      <c r="H40" s="7">
        <v>5</v>
      </c>
      <c r="I40" s="7">
        <v>10</v>
      </c>
      <c r="J40" s="7">
        <v>7.03</v>
      </c>
    </row>
    <row r="41" spans="1:10" x14ac:dyDescent="0.25">
      <c r="A41" s="7">
        <v>5</v>
      </c>
      <c r="B41" s="8" t="s">
        <v>1253</v>
      </c>
      <c r="C41" s="7" t="s">
        <v>12</v>
      </c>
      <c r="D41" s="7" t="s">
        <v>5</v>
      </c>
      <c r="E41" s="7" t="s">
        <v>78</v>
      </c>
      <c r="F41" s="7" t="s">
        <v>7</v>
      </c>
      <c r="G41" s="7">
        <v>410</v>
      </c>
      <c r="H41" s="7">
        <v>1</v>
      </c>
      <c r="I41" s="7">
        <v>12</v>
      </c>
      <c r="J41" s="7">
        <v>6.83</v>
      </c>
    </row>
    <row r="42" spans="1:10" x14ac:dyDescent="0.25">
      <c r="A42" s="7">
        <v>6</v>
      </c>
      <c r="B42" s="8" t="s">
        <v>1254</v>
      </c>
      <c r="C42" s="7" t="s">
        <v>16</v>
      </c>
      <c r="D42" s="7" t="s">
        <v>5</v>
      </c>
      <c r="E42" s="7" t="s">
        <v>78</v>
      </c>
      <c r="F42" s="7" t="s">
        <v>7</v>
      </c>
      <c r="G42" s="7">
        <v>387</v>
      </c>
      <c r="H42" s="7">
        <v>3</v>
      </c>
      <c r="I42" s="7">
        <v>9</v>
      </c>
      <c r="J42" s="7">
        <v>6.45</v>
      </c>
    </row>
    <row r="43" spans="1:10" x14ac:dyDescent="0.25">
      <c r="A43" s="7">
        <v>7</v>
      </c>
      <c r="B43" s="8" t="s">
        <v>1255</v>
      </c>
      <c r="C43" s="7" t="s">
        <v>48</v>
      </c>
      <c r="D43" s="7" t="s">
        <v>5</v>
      </c>
      <c r="E43" s="7" t="s">
        <v>78</v>
      </c>
      <c r="F43" s="7" t="s">
        <v>7</v>
      </c>
      <c r="G43" s="7">
        <v>305</v>
      </c>
      <c r="H43" s="7">
        <v>2</v>
      </c>
      <c r="I43" s="7">
        <v>5</v>
      </c>
      <c r="J43" s="7">
        <v>5.08</v>
      </c>
    </row>
    <row r="44" spans="1:10" x14ac:dyDescent="0.25">
      <c r="A44" s="7">
        <v>8</v>
      </c>
      <c r="B44" s="8" t="s">
        <v>1256</v>
      </c>
      <c r="C44" s="7" t="s">
        <v>18</v>
      </c>
      <c r="D44" s="7" t="s">
        <v>5</v>
      </c>
      <c r="E44" s="7" t="s">
        <v>78</v>
      </c>
      <c r="F44" s="7" t="s">
        <v>7</v>
      </c>
      <c r="G44" s="7">
        <v>302</v>
      </c>
      <c r="H44" s="7">
        <v>1</v>
      </c>
      <c r="I44" s="7">
        <v>3</v>
      </c>
      <c r="J44" s="7">
        <v>5.03</v>
      </c>
    </row>
    <row r="45" spans="1:10" x14ac:dyDescent="0.25">
      <c r="A45" s="7">
        <v>9</v>
      </c>
      <c r="B45" s="8" t="s">
        <v>1257</v>
      </c>
      <c r="C45" s="7" t="s">
        <v>4</v>
      </c>
      <c r="D45" s="7" t="s">
        <v>5</v>
      </c>
      <c r="E45" s="7" t="s">
        <v>78</v>
      </c>
      <c r="F45" s="7" t="s">
        <v>7</v>
      </c>
      <c r="G45" s="7">
        <v>298</v>
      </c>
      <c r="H45" s="7">
        <v>1</v>
      </c>
      <c r="I45" s="7">
        <v>5</v>
      </c>
      <c r="J45" s="7">
        <v>4.97</v>
      </c>
    </row>
    <row r="46" spans="1:10" x14ac:dyDescent="0.25">
      <c r="A46" s="7">
        <v>10</v>
      </c>
      <c r="B46" s="8" t="s">
        <v>1258</v>
      </c>
      <c r="C46" s="7" t="s">
        <v>468</v>
      </c>
      <c r="D46" s="7" t="s">
        <v>5</v>
      </c>
      <c r="E46" s="7" t="s">
        <v>78</v>
      </c>
      <c r="F46" s="7" t="s">
        <v>7</v>
      </c>
      <c r="G46" s="7">
        <v>294</v>
      </c>
      <c r="H46" s="7">
        <v>5</v>
      </c>
      <c r="I46" s="7">
        <v>6</v>
      </c>
      <c r="J46" s="7">
        <v>4.9000000000000004</v>
      </c>
    </row>
    <row r="47" spans="1:10" x14ac:dyDescent="0.25">
      <c r="A47" s="7">
        <v>1</v>
      </c>
      <c r="B47" s="8" t="s">
        <v>1259</v>
      </c>
      <c r="C47" s="7" t="s">
        <v>18</v>
      </c>
      <c r="D47" s="7" t="s">
        <v>5</v>
      </c>
      <c r="E47" s="7" t="s">
        <v>82</v>
      </c>
      <c r="F47" s="7" t="s">
        <v>7</v>
      </c>
      <c r="G47" s="7">
        <v>498</v>
      </c>
      <c r="H47" s="7">
        <v>10</v>
      </c>
      <c r="I47" s="7">
        <v>18</v>
      </c>
      <c r="J47" s="7">
        <v>8.3000000000000007</v>
      </c>
    </row>
    <row r="48" spans="1:10" x14ac:dyDescent="0.25">
      <c r="A48" s="7">
        <v>2</v>
      </c>
      <c r="B48" s="8" t="s">
        <v>81</v>
      </c>
      <c r="C48" s="7" t="s">
        <v>46</v>
      </c>
      <c r="D48" s="7" t="s">
        <v>5</v>
      </c>
      <c r="E48" s="7" t="s">
        <v>82</v>
      </c>
      <c r="F48" s="7" t="s">
        <v>7</v>
      </c>
      <c r="G48" s="7">
        <v>494</v>
      </c>
      <c r="H48" s="7">
        <v>11</v>
      </c>
      <c r="I48" s="7">
        <v>19</v>
      </c>
      <c r="J48" s="7">
        <v>8.23</v>
      </c>
    </row>
    <row r="49" spans="1:10" x14ac:dyDescent="0.25">
      <c r="A49" s="7">
        <v>3</v>
      </c>
      <c r="B49" s="8" t="s">
        <v>1260</v>
      </c>
      <c r="C49" s="7" t="s">
        <v>380</v>
      </c>
      <c r="D49" s="7" t="s">
        <v>5</v>
      </c>
      <c r="E49" s="7" t="s">
        <v>82</v>
      </c>
      <c r="F49" s="7" t="s">
        <v>7</v>
      </c>
      <c r="G49" s="7">
        <v>449</v>
      </c>
      <c r="H49" s="7">
        <v>6</v>
      </c>
      <c r="I49" s="7">
        <v>14</v>
      </c>
      <c r="J49" s="7">
        <v>7.48</v>
      </c>
    </row>
    <row r="50" spans="1:10" x14ac:dyDescent="0.25">
      <c r="A50" s="7">
        <v>4</v>
      </c>
      <c r="B50" s="8" t="s">
        <v>86</v>
      </c>
      <c r="C50" s="7" t="s">
        <v>28</v>
      </c>
      <c r="D50" s="7" t="s">
        <v>5</v>
      </c>
      <c r="E50" s="7" t="s">
        <v>82</v>
      </c>
      <c r="F50" s="7" t="s">
        <v>7</v>
      </c>
      <c r="G50" s="7">
        <v>444</v>
      </c>
      <c r="H50" s="7">
        <v>9</v>
      </c>
      <c r="I50" s="7">
        <v>9</v>
      </c>
      <c r="J50" s="7">
        <v>7.4</v>
      </c>
    </row>
    <row r="51" spans="1:10" x14ac:dyDescent="0.25">
      <c r="A51" s="7">
        <v>5</v>
      </c>
      <c r="B51" s="8" t="s">
        <v>90</v>
      </c>
      <c r="C51" s="7" t="s">
        <v>13</v>
      </c>
      <c r="D51" s="7" t="s">
        <v>5</v>
      </c>
      <c r="E51" s="7" t="s">
        <v>82</v>
      </c>
      <c r="F51" s="7" t="s">
        <v>7</v>
      </c>
      <c r="G51" s="7">
        <v>437</v>
      </c>
      <c r="H51" s="7">
        <v>5</v>
      </c>
      <c r="I51" s="7">
        <v>17</v>
      </c>
      <c r="J51" s="7">
        <v>7.28</v>
      </c>
    </row>
    <row r="52" spans="1:10" x14ac:dyDescent="0.25">
      <c r="A52" s="7">
        <v>6</v>
      </c>
      <c r="B52" s="8" t="s">
        <v>83</v>
      </c>
      <c r="C52" s="7" t="s">
        <v>48</v>
      </c>
      <c r="D52" s="7" t="s">
        <v>5</v>
      </c>
      <c r="E52" s="7" t="s">
        <v>82</v>
      </c>
      <c r="F52" s="7" t="s">
        <v>7</v>
      </c>
      <c r="G52" s="7">
        <v>432</v>
      </c>
      <c r="H52" s="7">
        <v>4</v>
      </c>
      <c r="I52" s="7">
        <v>13</v>
      </c>
      <c r="J52" s="7">
        <v>7.2</v>
      </c>
    </row>
    <row r="53" spans="1:10" x14ac:dyDescent="0.25">
      <c r="A53" s="7">
        <v>7</v>
      </c>
      <c r="B53" s="8" t="s">
        <v>84</v>
      </c>
      <c r="C53" s="7" t="s">
        <v>85</v>
      </c>
      <c r="D53" s="7" t="s">
        <v>5</v>
      </c>
      <c r="E53" s="7" t="s">
        <v>82</v>
      </c>
      <c r="F53" s="7" t="s">
        <v>7</v>
      </c>
      <c r="G53" s="7">
        <v>429</v>
      </c>
      <c r="H53" s="7">
        <v>3</v>
      </c>
      <c r="I53" s="7">
        <v>14</v>
      </c>
      <c r="J53" s="7">
        <v>7.15</v>
      </c>
    </row>
    <row r="54" spans="1:10" x14ac:dyDescent="0.25">
      <c r="A54" s="7">
        <v>8</v>
      </c>
      <c r="B54" s="8" t="s">
        <v>901</v>
      </c>
      <c r="C54" s="7" t="s">
        <v>48</v>
      </c>
      <c r="D54" s="7" t="s">
        <v>5</v>
      </c>
      <c r="E54" s="7" t="s">
        <v>82</v>
      </c>
      <c r="F54" s="7" t="s">
        <v>7</v>
      </c>
      <c r="G54" s="7">
        <v>408</v>
      </c>
      <c r="H54" s="7">
        <v>4</v>
      </c>
      <c r="I54" s="7">
        <v>10</v>
      </c>
      <c r="J54" s="7">
        <v>6.8</v>
      </c>
    </row>
    <row r="55" spans="1:10" x14ac:dyDescent="0.25">
      <c r="A55" s="7">
        <v>9</v>
      </c>
      <c r="B55" s="8" t="s">
        <v>88</v>
      </c>
      <c r="C55" s="7" t="s">
        <v>22</v>
      </c>
      <c r="D55" s="7" t="s">
        <v>5</v>
      </c>
      <c r="E55" s="7" t="s">
        <v>82</v>
      </c>
      <c r="F55" s="7" t="s">
        <v>7</v>
      </c>
      <c r="G55" s="7">
        <v>400</v>
      </c>
      <c r="H55" s="7">
        <v>2</v>
      </c>
      <c r="I55" s="7">
        <v>10</v>
      </c>
      <c r="J55" s="7">
        <v>6.67</v>
      </c>
    </row>
    <row r="56" spans="1:10" x14ac:dyDescent="0.25">
      <c r="A56" s="7">
        <v>10</v>
      </c>
      <c r="B56" s="8" t="s">
        <v>87</v>
      </c>
      <c r="C56" s="7" t="s">
        <v>27</v>
      </c>
      <c r="D56" s="7" t="s">
        <v>5</v>
      </c>
      <c r="E56" s="7" t="s">
        <v>82</v>
      </c>
      <c r="F56" s="7" t="s">
        <v>7</v>
      </c>
      <c r="G56" s="7">
        <v>394</v>
      </c>
      <c r="H56" s="7">
        <v>3</v>
      </c>
      <c r="I56" s="7">
        <v>8</v>
      </c>
      <c r="J56" s="7">
        <v>6.57</v>
      </c>
    </row>
    <row r="57" spans="1:10" x14ac:dyDescent="0.25">
      <c r="A57" s="7">
        <v>11</v>
      </c>
      <c r="B57" s="8" t="s">
        <v>89</v>
      </c>
      <c r="C57" s="7" t="s">
        <v>41</v>
      </c>
      <c r="D57" s="7" t="s">
        <v>5</v>
      </c>
      <c r="E57" s="7" t="s">
        <v>82</v>
      </c>
      <c r="F57" s="7" t="s">
        <v>7</v>
      </c>
      <c r="G57" s="7">
        <v>391</v>
      </c>
      <c r="H57" s="7">
        <v>2</v>
      </c>
      <c r="I57" s="7">
        <v>8</v>
      </c>
      <c r="J57" s="7">
        <v>6.52</v>
      </c>
    </row>
    <row r="58" spans="1:10" x14ac:dyDescent="0.25">
      <c r="A58" s="7">
        <v>12</v>
      </c>
      <c r="B58" s="8" t="s">
        <v>1261</v>
      </c>
      <c r="C58" s="7" t="s">
        <v>27</v>
      </c>
      <c r="D58" s="7" t="s">
        <v>5</v>
      </c>
      <c r="E58" s="7" t="s">
        <v>82</v>
      </c>
      <c r="F58" s="7" t="s">
        <v>7</v>
      </c>
      <c r="G58" s="7">
        <v>378</v>
      </c>
      <c r="H58" s="7">
        <v>4</v>
      </c>
      <c r="I58" s="7">
        <v>7</v>
      </c>
      <c r="J58" s="7">
        <v>6.3</v>
      </c>
    </row>
    <row r="59" spans="1:10" x14ac:dyDescent="0.25">
      <c r="A59" s="7">
        <v>13</v>
      </c>
      <c r="B59" s="8" t="s">
        <v>91</v>
      </c>
      <c r="C59" s="7" t="s">
        <v>50</v>
      </c>
      <c r="D59" s="7" t="s">
        <v>5</v>
      </c>
      <c r="E59" s="7" t="s">
        <v>82</v>
      </c>
      <c r="F59" s="7" t="s">
        <v>7</v>
      </c>
      <c r="G59" s="7">
        <v>374</v>
      </c>
      <c r="H59" s="7">
        <v>4</v>
      </c>
      <c r="I59" s="7">
        <v>7</v>
      </c>
      <c r="J59" s="7">
        <v>6.23</v>
      </c>
    </row>
    <row r="60" spans="1:10" x14ac:dyDescent="0.25">
      <c r="A60" s="7">
        <v>14</v>
      </c>
      <c r="B60" s="8" t="s">
        <v>1262</v>
      </c>
      <c r="C60" s="7" t="s">
        <v>27</v>
      </c>
      <c r="D60" s="7" t="s">
        <v>5</v>
      </c>
      <c r="E60" s="7" t="s">
        <v>82</v>
      </c>
      <c r="F60" s="7" t="s">
        <v>7</v>
      </c>
      <c r="G60" s="7">
        <v>260</v>
      </c>
      <c r="H60" s="7">
        <v>2</v>
      </c>
      <c r="I60" s="7">
        <v>3</v>
      </c>
      <c r="J60" s="7">
        <v>4.33</v>
      </c>
    </row>
    <row r="61" spans="1:10" x14ac:dyDescent="0.25">
      <c r="A61" s="7">
        <v>15</v>
      </c>
      <c r="B61" s="8" t="s">
        <v>1263</v>
      </c>
      <c r="C61" s="7" t="s">
        <v>50</v>
      </c>
      <c r="D61" s="7" t="s">
        <v>5</v>
      </c>
      <c r="E61" s="7" t="s">
        <v>82</v>
      </c>
      <c r="F61" s="7" t="s">
        <v>7</v>
      </c>
      <c r="G61" s="7">
        <v>218</v>
      </c>
      <c r="H61" s="7">
        <v>1</v>
      </c>
      <c r="I61" s="7">
        <v>4</v>
      </c>
      <c r="J61" s="7">
        <v>3.63</v>
      </c>
    </row>
    <row r="62" spans="1:10" x14ac:dyDescent="0.25">
      <c r="A62" s="7">
        <v>16</v>
      </c>
      <c r="B62" s="8" t="s">
        <v>1264</v>
      </c>
      <c r="C62" s="7" t="s">
        <v>13</v>
      </c>
      <c r="D62" s="7" t="s">
        <v>5</v>
      </c>
      <c r="E62" s="7" t="s">
        <v>82</v>
      </c>
      <c r="F62" s="7" t="s">
        <v>7</v>
      </c>
      <c r="G62" s="7">
        <v>164</v>
      </c>
      <c r="H62" s="7">
        <v>1</v>
      </c>
      <c r="I62" s="7">
        <v>4</v>
      </c>
      <c r="J62" s="7">
        <v>2.73</v>
      </c>
    </row>
    <row r="63" spans="1:10" x14ac:dyDescent="0.25">
      <c r="A63" s="7">
        <v>1</v>
      </c>
      <c r="B63" s="8" t="s">
        <v>67</v>
      </c>
      <c r="C63" s="7" t="s">
        <v>4</v>
      </c>
      <c r="D63" s="7" t="s">
        <v>5</v>
      </c>
      <c r="E63" s="7" t="s">
        <v>167</v>
      </c>
      <c r="F63" s="7" t="s">
        <v>7</v>
      </c>
      <c r="G63" s="7">
        <v>524</v>
      </c>
      <c r="H63" s="7">
        <v>14</v>
      </c>
      <c r="I63" s="7">
        <v>24</v>
      </c>
      <c r="J63" s="7">
        <v>8.73</v>
      </c>
    </row>
    <row r="64" spans="1:10" x14ac:dyDescent="0.25">
      <c r="A64" s="7">
        <v>2</v>
      </c>
      <c r="B64" s="8" t="s">
        <v>1265</v>
      </c>
      <c r="C64" s="7" t="s">
        <v>4</v>
      </c>
      <c r="D64" s="7" t="s">
        <v>5</v>
      </c>
      <c r="E64" s="7" t="s">
        <v>167</v>
      </c>
      <c r="F64" s="7" t="s">
        <v>7</v>
      </c>
      <c r="G64" s="7">
        <v>295</v>
      </c>
      <c r="H64" s="7">
        <v>2</v>
      </c>
      <c r="I64" s="7">
        <v>5</v>
      </c>
      <c r="J64" s="7">
        <v>4.92</v>
      </c>
    </row>
    <row r="65" spans="1:10" x14ac:dyDescent="0.25">
      <c r="A65" s="7">
        <v>1</v>
      </c>
      <c r="B65" s="8" t="s">
        <v>1266</v>
      </c>
      <c r="C65" s="7" t="s">
        <v>4</v>
      </c>
      <c r="D65" s="7" t="s">
        <v>5</v>
      </c>
      <c r="E65" s="7" t="s">
        <v>169</v>
      </c>
      <c r="F65" s="7" t="s">
        <v>7</v>
      </c>
      <c r="G65" s="7">
        <v>490</v>
      </c>
      <c r="H65" s="7">
        <v>11</v>
      </c>
      <c r="I65" s="7">
        <v>10</v>
      </c>
      <c r="J65" s="7">
        <v>8.17</v>
      </c>
    </row>
    <row r="66" spans="1:10" x14ac:dyDescent="0.25">
      <c r="A66" s="7">
        <v>2</v>
      </c>
      <c r="B66" s="8" t="s">
        <v>1267</v>
      </c>
      <c r="C66" s="7" t="s">
        <v>456</v>
      </c>
      <c r="D66" s="7" t="s">
        <v>5</v>
      </c>
      <c r="E66" s="7" t="s">
        <v>169</v>
      </c>
      <c r="F66" s="7" t="s">
        <v>7</v>
      </c>
      <c r="G66" s="7">
        <v>419</v>
      </c>
      <c r="H66" s="7">
        <v>3</v>
      </c>
      <c r="I66" s="7">
        <v>9</v>
      </c>
      <c r="J66" s="7">
        <v>6.98</v>
      </c>
    </row>
    <row r="67" spans="1:10" x14ac:dyDescent="0.25">
      <c r="A67" s="7">
        <v>3</v>
      </c>
      <c r="B67" s="8" t="s">
        <v>1268</v>
      </c>
      <c r="C67" s="7" t="s">
        <v>13</v>
      </c>
      <c r="D67" s="7" t="s">
        <v>5</v>
      </c>
      <c r="E67" s="7" t="s">
        <v>169</v>
      </c>
      <c r="F67" s="7" t="s">
        <v>7</v>
      </c>
      <c r="G67" s="7">
        <v>411</v>
      </c>
      <c r="H67" s="7">
        <v>3</v>
      </c>
      <c r="I67" s="7">
        <v>8</v>
      </c>
      <c r="J67" s="7">
        <v>6.85</v>
      </c>
    </row>
    <row r="68" spans="1:10" x14ac:dyDescent="0.25">
      <c r="A68" s="7">
        <v>4</v>
      </c>
      <c r="B68" s="8" t="s">
        <v>1269</v>
      </c>
      <c r="C68" s="7" t="s">
        <v>380</v>
      </c>
      <c r="D68" s="7" t="s">
        <v>5</v>
      </c>
      <c r="E68" s="7" t="s">
        <v>169</v>
      </c>
      <c r="F68" s="7" t="s">
        <v>7</v>
      </c>
      <c r="G68" s="7">
        <v>402</v>
      </c>
      <c r="H68" s="7">
        <v>4</v>
      </c>
      <c r="I68" s="7">
        <v>9</v>
      </c>
      <c r="J68" s="7">
        <v>6.7</v>
      </c>
    </row>
    <row r="69" spans="1:10" x14ac:dyDescent="0.25">
      <c r="A69" s="7">
        <v>1</v>
      </c>
      <c r="B69" s="8" t="s">
        <v>93</v>
      </c>
      <c r="C69" s="7" t="s">
        <v>94</v>
      </c>
      <c r="D69" s="7" t="s">
        <v>36</v>
      </c>
      <c r="E69" s="7" t="s">
        <v>60</v>
      </c>
      <c r="F69" s="7" t="s">
        <v>7</v>
      </c>
      <c r="G69" s="7">
        <v>584</v>
      </c>
      <c r="H69" s="7">
        <v>44</v>
      </c>
      <c r="I69" s="7">
        <v>16</v>
      </c>
      <c r="J69" s="7">
        <v>9.73</v>
      </c>
    </row>
    <row r="70" spans="1:10" x14ac:dyDescent="0.25">
      <c r="A70" s="7">
        <v>2</v>
      </c>
      <c r="B70" s="8" t="s">
        <v>92</v>
      </c>
      <c r="C70" s="7" t="s">
        <v>28</v>
      </c>
      <c r="D70" s="7" t="s">
        <v>36</v>
      </c>
      <c r="E70" s="7" t="s">
        <v>60</v>
      </c>
      <c r="F70" s="7" t="s">
        <v>7</v>
      </c>
      <c r="G70" s="7">
        <v>565</v>
      </c>
      <c r="H70" s="7">
        <v>27</v>
      </c>
      <c r="I70" s="7">
        <v>31</v>
      </c>
      <c r="J70" s="7">
        <v>9.42</v>
      </c>
    </row>
    <row r="71" spans="1:10" x14ac:dyDescent="0.25">
      <c r="A71" s="7">
        <v>3</v>
      </c>
      <c r="B71" s="8" t="s">
        <v>96</v>
      </c>
      <c r="C71" s="7" t="s">
        <v>94</v>
      </c>
      <c r="D71" s="7" t="s">
        <v>36</v>
      </c>
      <c r="E71" s="7" t="s">
        <v>60</v>
      </c>
      <c r="F71" s="7" t="s">
        <v>7</v>
      </c>
      <c r="G71" s="7">
        <v>561</v>
      </c>
      <c r="H71" s="7">
        <v>23</v>
      </c>
      <c r="I71" s="7">
        <v>35</v>
      </c>
      <c r="J71" s="7">
        <v>9.35</v>
      </c>
    </row>
    <row r="72" spans="1:10" x14ac:dyDescent="0.25">
      <c r="A72" s="7">
        <v>4</v>
      </c>
      <c r="B72" s="7" t="s">
        <v>1270</v>
      </c>
      <c r="C72" s="7" t="s">
        <v>645</v>
      </c>
      <c r="D72" s="7" t="s">
        <v>36</v>
      </c>
      <c r="E72" s="7" t="s">
        <v>60</v>
      </c>
      <c r="F72" s="7" t="s">
        <v>7</v>
      </c>
      <c r="G72" s="7">
        <v>546</v>
      </c>
      <c r="H72" s="7">
        <v>17</v>
      </c>
      <c r="I72" s="7">
        <v>33</v>
      </c>
      <c r="J72" s="7">
        <v>9.1</v>
      </c>
    </row>
    <row r="73" spans="1:10" x14ac:dyDescent="0.25">
      <c r="A73" s="7">
        <v>5</v>
      </c>
      <c r="B73" s="8" t="s">
        <v>1271</v>
      </c>
      <c r="C73" s="7" t="s">
        <v>102</v>
      </c>
      <c r="D73" s="7" t="s">
        <v>36</v>
      </c>
      <c r="E73" s="7" t="s">
        <v>60</v>
      </c>
      <c r="F73" s="7" t="s">
        <v>7</v>
      </c>
      <c r="G73" s="7">
        <v>544</v>
      </c>
      <c r="H73" s="7">
        <v>12</v>
      </c>
      <c r="I73" s="7">
        <v>42</v>
      </c>
      <c r="J73" s="7">
        <v>9.07</v>
      </c>
    </row>
    <row r="74" spans="1:10" x14ac:dyDescent="0.25">
      <c r="A74" s="7">
        <v>6</v>
      </c>
      <c r="B74" s="8" t="s">
        <v>1272</v>
      </c>
      <c r="C74" s="7" t="s">
        <v>28</v>
      </c>
      <c r="D74" s="7" t="s">
        <v>36</v>
      </c>
      <c r="E74" s="7" t="s">
        <v>60</v>
      </c>
      <c r="F74" s="7" t="s">
        <v>7</v>
      </c>
      <c r="G74" s="7">
        <v>505</v>
      </c>
      <c r="H74" s="7">
        <v>8</v>
      </c>
      <c r="I74" s="7">
        <v>25</v>
      </c>
      <c r="J74" s="7">
        <v>8.42</v>
      </c>
    </row>
    <row r="75" spans="1:10" x14ac:dyDescent="0.25">
      <c r="A75" s="7">
        <v>7</v>
      </c>
      <c r="B75" s="8" t="s">
        <v>1273</v>
      </c>
      <c r="C75" s="7" t="s">
        <v>97</v>
      </c>
      <c r="D75" s="7" t="s">
        <v>36</v>
      </c>
      <c r="E75" s="7" t="s">
        <v>60</v>
      </c>
      <c r="F75" s="7" t="s">
        <v>7</v>
      </c>
      <c r="G75" s="7">
        <v>489</v>
      </c>
      <c r="H75" s="7">
        <v>6</v>
      </c>
      <c r="I75" s="7">
        <v>19</v>
      </c>
      <c r="J75" s="7">
        <v>8.15</v>
      </c>
    </row>
    <row r="76" spans="1:10" x14ac:dyDescent="0.25">
      <c r="A76" s="7">
        <v>1</v>
      </c>
      <c r="B76" s="8" t="s">
        <v>98</v>
      </c>
      <c r="C76" s="7" t="s">
        <v>28</v>
      </c>
      <c r="D76" s="7" t="s">
        <v>36</v>
      </c>
      <c r="E76" s="7" t="s">
        <v>70</v>
      </c>
      <c r="F76" s="7" t="s">
        <v>7</v>
      </c>
      <c r="G76" s="7">
        <v>578</v>
      </c>
      <c r="H76" s="7">
        <v>38</v>
      </c>
      <c r="I76" s="7">
        <v>22</v>
      </c>
      <c r="J76" s="7">
        <v>9.6300000000000008</v>
      </c>
    </row>
    <row r="77" spans="1:10" x14ac:dyDescent="0.25">
      <c r="A77" s="7">
        <v>2</v>
      </c>
      <c r="B77" s="8" t="s">
        <v>99</v>
      </c>
      <c r="C77" s="7" t="s">
        <v>100</v>
      </c>
      <c r="D77" s="7" t="s">
        <v>36</v>
      </c>
      <c r="E77" s="7" t="s">
        <v>70</v>
      </c>
      <c r="F77" s="7" t="s">
        <v>7</v>
      </c>
      <c r="G77" s="7">
        <v>576</v>
      </c>
      <c r="H77" s="7">
        <v>36</v>
      </c>
      <c r="I77" s="7">
        <v>24</v>
      </c>
      <c r="J77" s="7">
        <v>9.6</v>
      </c>
    </row>
    <row r="78" spans="1:10" x14ac:dyDescent="0.25">
      <c r="A78" s="7">
        <v>3</v>
      </c>
      <c r="B78" s="8" t="s">
        <v>1274</v>
      </c>
      <c r="C78" s="7" t="s">
        <v>170</v>
      </c>
      <c r="D78" s="7" t="s">
        <v>36</v>
      </c>
      <c r="E78" s="7" t="s">
        <v>70</v>
      </c>
      <c r="F78" s="7" t="s">
        <v>7</v>
      </c>
      <c r="G78" s="7">
        <v>572</v>
      </c>
      <c r="H78" s="7">
        <v>33</v>
      </c>
      <c r="I78" s="7">
        <v>26</v>
      </c>
      <c r="J78" s="7">
        <v>9.5299999999999994</v>
      </c>
    </row>
    <row r="79" spans="1:10" x14ac:dyDescent="0.25">
      <c r="A79" s="7">
        <v>4</v>
      </c>
      <c r="B79" s="8" t="s">
        <v>103</v>
      </c>
      <c r="C79" s="7" t="s">
        <v>39</v>
      </c>
      <c r="D79" s="7" t="s">
        <v>36</v>
      </c>
      <c r="E79" s="7" t="s">
        <v>70</v>
      </c>
      <c r="F79" s="7" t="s">
        <v>7</v>
      </c>
      <c r="G79" s="7">
        <v>559</v>
      </c>
      <c r="H79" s="7">
        <v>28</v>
      </c>
      <c r="I79" s="7">
        <v>31</v>
      </c>
      <c r="J79" s="7">
        <v>9.32</v>
      </c>
    </row>
    <row r="80" spans="1:10" x14ac:dyDescent="0.25">
      <c r="A80" s="7">
        <v>5</v>
      </c>
      <c r="B80" s="8" t="s">
        <v>1275</v>
      </c>
      <c r="C80" s="7" t="s">
        <v>23</v>
      </c>
      <c r="D80" s="7" t="s">
        <v>36</v>
      </c>
      <c r="E80" s="7" t="s">
        <v>70</v>
      </c>
      <c r="F80" s="7" t="s">
        <v>7</v>
      </c>
      <c r="G80" s="7">
        <v>553</v>
      </c>
      <c r="H80" s="7">
        <v>15</v>
      </c>
      <c r="I80" s="7">
        <v>43</v>
      </c>
      <c r="J80" s="7">
        <v>9.2200000000000006</v>
      </c>
    </row>
    <row r="81" spans="1:10" x14ac:dyDescent="0.25">
      <c r="A81" s="7">
        <v>6</v>
      </c>
      <c r="B81" s="8" t="s">
        <v>101</v>
      </c>
      <c r="C81" s="7" t="s">
        <v>102</v>
      </c>
      <c r="D81" s="7" t="s">
        <v>36</v>
      </c>
      <c r="E81" s="7" t="s">
        <v>70</v>
      </c>
      <c r="F81" s="7" t="s">
        <v>7</v>
      </c>
      <c r="G81" s="7">
        <v>551</v>
      </c>
      <c r="H81" s="7">
        <v>12</v>
      </c>
      <c r="I81" s="7">
        <v>47</v>
      </c>
      <c r="J81" s="7">
        <v>9.18</v>
      </c>
    </row>
    <row r="82" spans="1:10" x14ac:dyDescent="0.25">
      <c r="A82" s="7">
        <v>7</v>
      </c>
      <c r="B82" s="8" t="s">
        <v>1276</v>
      </c>
      <c r="C82" s="7" t="s">
        <v>170</v>
      </c>
      <c r="D82" s="7" t="s">
        <v>36</v>
      </c>
      <c r="E82" s="7" t="s">
        <v>70</v>
      </c>
      <c r="F82" s="7" t="s">
        <v>7</v>
      </c>
      <c r="G82" s="7">
        <v>549</v>
      </c>
      <c r="H82" s="7">
        <v>15</v>
      </c>
      <c r="I82" s="7">
        <v>37</v>
      </c>
      <c r="J82" s="7">
        <v>9.15</v>
      </c>
    </row>
    <row r="83" spans="1:10" x14ac:dyDescent="0.25">
      <c r="A83" s="7">
        <v>8</v>
      </c>
      <c r="B83" s="8" t="s">
        <v>105</v>
      </c>
      <c r="C83" s="7" t="s">
        <v>28</v>
      </c>
      <c r="D83" s="7" t="s">
        <v>36</v>
      </c>
      <c r="E83" s="7" t="s">
        <v>70</v>
      </c>
      <c r="F83" s="7" t="s">
        <v>7</v>
      </c>
      <c r="G83" s="7">
        <v>549</v>
      </c>
      <c r="H83" s="7">
        <v>13</v>
      </c>
      <c r="I83" s="7">
        <v>42</v>
      </c>
      <c r="J83" s="7">
        <v>9.15</v>
      </c>
    </row>
    <row r="84" spans="1:10" x14ac:dyDescent="0.25">
      <c r="A84" s="7">
        <v>9</v>
      </c>
      <c r="B84" s="8" t="s">
        <v>104</v>
      </c>
      <c r="C84" s="7" t="s">
        <v>19</v>
      </c>
      <c r="D84" s="7" t="s">
        <v>36</v>
      </c>
      <c r="E84" s="7" t="s">
        <v>70</v>
      </c>
      <c r="F84" s="7" t="s">
        <v>7</v>
      </c>
      <c r="G84" s="7">
        <v>548</v>
      </c>
      <c r="H84" s="7">
        <v>12</v>
      </c>
      <c r="I84" s="7">
        <v>45</v>
      </c>
      <c r="J84" s="7">
        <v>9.1300000000000008</v>
      </c>
    </row>
    <row r="85" spans="1:10" x14ac:dyDescent="0.25">
      <c r="A85" s="7">
        <v>10</v>
      </c>
      <c r="B85" s="7" t="s">
        <v>1277</v>
      </c>
      <c r="C85" s="7" t="s">
        <v>760</v>
      </c>
      <c r="D85" s="7" t="s">
        <v>36</v>
      </c>
      <c r="E85" s="7" t="s">
        <v>70</v>
      </c>
      <c r="F85" s="7" t="s">
        <v>7</v>
      </c>
      <c r="G85" s="7">
        <v>543</v>
      </c>
      <c r="H85" s="7">
        <v>16</v>
      </c>
      <c r="I85" s="7">
        <v>33</v>
      </c>
      <c r="J85" s="7">
        <v>9.0500000000000007</v>
      </c>
    </row>
    <row r="86" spans="1:10" x14ac:dyDescent="0.25">
      <c r="A86" s="7">
        <v>11</v>
      </c>
      <c r="B86" s="8" t="s">
        <v>1278</v>
      </c>
      <c r="C86" s="7" t="s">
        <v>316</v>
      </c>
      <c r="D86" s="7" t="s">
        <v>36</v>
      </c>
      <c r="E86" s="7" t="s">
        <v>70</v>
      </c>
      <c r="F86" s="7" t="s">
        <v>7</v>
      </c>
      <c r="G86" s="7">
        <v>534</v>
      </c>
      <c r="H86" s="7">
        <v>10</v>
      </c>
      <c r="I86" s="7">
        <v>38</v>
      </c>
      <c r="J86" s="7">
        <v>8.9</v>
      </c>
    </row>
    <row r="87" spans="1:10" x14ac:dyDescent="0.25">
      <c r="A87" s="7">
        <v>12</v>
      </c>
      <c r="B87" s="8" t="s">
        <v>106</v>
      </c>
      <c r="C87" s="7" t="s">
        <v>28</v>
      </c>
      <c r="D87" s="7" t="s">
        <v>36</v>
      </c>
      <c r="E87" s="7" t="s">
        <v>70</v>
      </c>
      <c r="F87" s="7" t="s">
        <v>7</v>
      </c>
      <c r="G87" s="7">
        <v>515</v>
      </c>
      <c r="H87" s="7">
        <v>8</v>
      </c>
      <c r="I87" s="7">
        <v>33</v>
      </c>
      <c r="J87" s="7">
        <v>8.58</v>
      </c>
    </row>
    <row r="88" spans="1:10" x14ac:dyDescent="0.25">
      <c r="A88" s="7">
        <v>13</v>
      </c>
      <c r="B88" s="8" t="s">
        <v>1279</v>
      </c>
      <c r="C88" s="7" t="s">
        <v>40</v>
      </c>
      <c r="D88" s="7" t="s">
        <v>36</v>
      </c>
      <c r="E88" s="7" t="s">
        <v>70</v>
      </c>
      <c r="F88" s="7" t="s">
        <v>7</v>
      </c>
      <c r="G88" s="7">
        <v>499</v>
      </c>
      <c r="H88" s="7">
        <v>9</v>
      </c>
      <c r="I88" s="7">
        <v>25</v>
      </c>
      <c r="J88" s="7">
        <v>8.32</v>
      </c>
    </row>
    <row r="89" spans="1:10" x14ac:dyDescent="0.25">
      <c r="A89" s="7">
        <v>14</v>
      </c>
      <c r="B89" s="8" t="s">
        <v>1280</v>
      </c>
      <c r="C89" s="7" t="s">
        <v>23</v>
      </c>
      <c r="D89" s="7" t="s">
        <v>36</v>
      </c>
      <c r="E89" s="7" t="s">
        <v>70</v>
      </c>
      <c r="F89" s="7" t="s">
        <v>7</v>
      </c>
      <c r="G89" s="7">
        <v>494</v>
      </c>
      <c r="H89" s="7">
        <v>3</v>
      </c>
      <c r="I89" s="7">
        <v>30</v>
      </c>
      <c r="J89" s="7">
        <v>8.23</v>
      </c>
    </row>
    <row r="90" spans="1:10" x14ac:dyDescent="0.25">
      <c r="A90" s="7">
        <v>15</v>
      </c>
      <c r="B90" s="8" t="s">
        <v>1281</v>
      </c>
      <c r="C90" s="7" t="s">
        <v>170</v>
      </c>
      <c r="D90" s="7" t="s">
        <v>36</v>
      </c>
      <c r="E90" s="7" t="s">
        <v>70</v>
      </c>
      <c r="F90" s="7" t="s">
        <v>7</v>
      </c>
      <c r="G90" s="7">
        <v>491</v>
      </c>
      <c r="H90" s="7">
        <v>6</v>
      </c>
      <c r="I90" s="7">
        <v>34</v>
      </c>
      <c r="J90" s="7">
        <v>8.18</v>
      </c>
    </row>
    <row r="91" spans="1:10" x14ac:dyDescent="0.25">
      <c r="A91" s="7">
        <v>16</v>
      </c>
      <c r="B91" s="8" t="s">
        <v>1282</v>
      </c>
      <c r="C91" s="7" t="s">
        <v>456</v>
      </c>
      <c r="D91" s="7" t="s">
        <v>36</v>
      </c>
      <c r="E91" s="7" t="s">
        <v>70</v>
      </c>
      <c r="F91" s="7" t="s">
        <v>7</v>
      </c>
      <c r="G91" s="7">
        <v>486</v>
      </c>
      <c r="H91" s="7">
        <v>4</v>
      </c>
      <c r="I91" s="7">
        <v>25</v>
      </c>
      <c r="J91" s="7">
        <v>8.1</v>
      </c>
    </row>
    <row r="92" spans="1:10" x14ac:dyDescent="0.25">
      <c r="A92" s="7">
        <v>17</v>
      </c>
      <c r="B92" s="8" t="s">
        <v>1283</v>
      </c>
      <c r="C92" s="7" t="s">
        <v>28</v>
      </c>
      <c r="D92" s="7" t="s">
        <v>36</v>
      </c>
      <c r="E92" s="7" t="s">
        <v>70</v>
      </c>
      <c r="F92" s="7" t="s">
        <v>7</v>
      </c>
      <c r="G92" s="7">
        <v>448</v>
      </c>
      <c r="H92" s="7">
        <v>4</v>
      </c>
      <c r="I92" s="7">
        <v>16</v>
      </c>
      <c r="J92" s="7">
        <v>7.47</v>
      </c>
    </row>
    <row r="93" spans="1:10" x14ac:dyDescent="0.25">
      <c r="A93" s="7">
        <v>18</v>
      </c>
      <c r="B93" s="8" t="s">
        <v>1284</v>
      </c>
      <c r="C93" s="7" t="s">
        <v>316</v>
      </c>
      <c r="D93" s="7" t="s">
        <v>36</v>
      </c>
      <c r="E93" s="7" t="s">
        <v>70</v>
      </c>
      <c r="F93" s="7" t="s">
        <v>7</v>
      </c>
      <c r="G93" s="7">
        <v>441</v>
      </c>
      <c r="H93" s="7">
        <v>5</v>
      </c>
      <c r="I93" s="7">
        <v>18</v>
      </c>
      <c r="J93" s="7">
        <v>7.35</v>
      </c>
    </row>
    <row r="94" spans="1:10" x14ac:dyDescent="0.25">
      <c r="A94" s="7">
        <v>19</v>
      </c>
      <c r="B94" s="8" t="s">
        <v>107</v>
      </c>
      <c r="C94" s="7" t="s">
        <v>39</v>
      </c>
      <c r="D94" s="7" t="s">
        <v>36</v>
      </c>
      <c r="E94" s="7" t="s">
        <v>70</v>
      </c>
      <c r="F94" s="7" t="s">
        <v>7</v>
      </c>
      <c r="G94" s="7">
        <v>422</v>
      </c>
      <c r="H94" s="7">
        <v>1</v>
      </c>
      <c r="I94" s="7">
        <v>23</v>
      </c>
      <c r="J94" s="7">
        <v>7.03</v>
      </c>
    </row>
    <row r="95" spans="1:10" x14ac:dyDescent="0.25">
      <c r="A95" s="7">
        <v>20</v>
      </c>
      <c r="B95" s="8" t="s">
        <v>1285</v>
      </c>
      <c r="C95" s="7" t="s">
        <v>316</v>
      </c>
      <c r="D95" s="7" t="s">
        <v>36</v>
      </c>
      <c r="E95" s="7" t="s">
        <v>70</v>
      </c>
      <c r="F95" s="7" t="s">
        <v>7</v>
      </c>
      <c r="G95" s="7">
        <v>387</v>
      </c>
      <c r="H95" s="7">
        <v>0</v>
      </c>
      <c r="I95" s="7">
        <v>13</v>
      </c>
      <c r="J95" s="7">
        <v>6.45</v>
      </c>
    </row>
    <row r="96" spans="1:10" x14ac:dyDescent="0.25">
      <c r="A96" s="7">
        <v>1</v>
      </c>
      <c r="B96" s="8" t="s">
        <v>949</v>
      </c>
      <c r="C96" s="7" t="s">
        <v>55</v>
      </c>
      <c r="D96" s="7" t="s">
        <v>36</v>
      </c>
      <c r="E96" s="7" t="s">
        <v>78</v>
      </c>
      <c r="F96" s="7" t="s">
        <v>7</v>
      </c>
      <c r="G96" s="7">
        <v>564</v>
      </c>
      <c r="H96" s="7">
        <v>25</v>
      </c>
      <c r="I96" s="7">
        <v>34</v>
      </c>
      <c r="J96" s="7">
        <v>9.4</v>
      </c>
    </row>
    <row r="97" spans="1:10" x14ac:dyDescent="0.25">
      <c r="A97" s="7">
        <v>2</v>
      </c>
      <c r="B97" s="8" t="s">
        <v>108</v>
      </c>
      <c r="C97" s="7" t="s">
        <v>48</v>
      </c>
      <c r="D97" s="7" t="s">
        <v>36</v>
      </c>
      <c r="E97" s="7" t="s">
        <v>78</v>
      </c>
      <c r="F97" s="7" t="s">
        <v>7</v>
      </c>
      <c r="G97" s="7">
        <v>548</v>
      </c>
      <c r="H97" s="7">
        <v>20</v>
      </c>
      <c r="I97" s="7">
        <v>30</v>
      </c>
      <c r="J97" s="7">
        <v>9.1300000000000008</v>
      </c>
    </row>
    <row r="98" spans="1:10" x14ac:dyDescent="0.25">
      <c r="A98" s="7">
        <v>3</v>
      </c>
      <c r="B98" s="8" t="s">
        <v>1286</v>
      </c>
      <c r="C98" s="7" t="s">
        <v>48</v>
      </c>
      <c r="D98" s="7" t="s">
        <v>36</v>
      </c>
      <c r="E98" s="7" t="s">
        <v>78</v>
      </c>
      <c r="F98" s="7" t="s">
        <v>7</v>
      </c>
      <c r="G98" s="7">
        <v>530</v>
      </c>
      <c r="H98" s="7">
        <v>13</v>
      </c>
      <c r="I98" s="7">
        <v>35</v>
      </c>
      <c r="J98" s="7">
        <v>8.83</v>
      </c>
    </row>
    <row r="99" spans="1:10" x14ac:dyDescent="0.25">
      <c r="A99" s="7">
        <v>4</v>
      </c>
      <c r="B99" s="8" t="s">
        <v>1287</v>
      </c>
      <c r="C99" s="7" t="s">
        <v>170</v>
      </c>
      <c r="D99" s="7" t="s">
        <v>36</v>
      </c>
      <c r="E99" s="7" t="s">
        <v>78</v>
      </c>
      <c r="F99" s="7" t="s">
        <v>7</v>
      </c>
      <c r="G99" s="7">
        <v>517</v>
      </c>
      <c r="H99" s="7">
        <v>8</v>
      </c>
      <c r="I99" s="7">
        <v>35</v>
      </c>
      <c r="J99" s="7">
        <v>8.6199999999999992</v>
      </c>
    </row>
    <row r="100" spans="1:10" x14ac:dyDescent="0.25">
      <c r="A100" s="7">
        <v>5</v>
      </c>
      <c r="B100" s="8" t="s">
        <v>1288</v>
      </c>
      <c r="C100" s="7" t="s">
        <v>23</v>
      </c>
      <c r="D100" s="7" t="s">
        <v>36</v>
      </c>
      <c r="E100" s="7" t="s">
        <v>78</v>
      </c>
      <c r="F100" s="7" t="s">
        <v>7</v>
      </c>
      <c r="G100" s="7">
        <v>513</v>
      </c>
      <c r="H100" s="7">
        <v>5</v>
      </c>
      <c r="I100" s="7">
        <v>37</v>
      </c>
      <c r="J100" s="7">
        <v>8.5500000000000007</v>
      </c>
    </row>
    <row r="101" spans="1:10" x14ac:dyDescent="0.25">
      <c r="A101" s="7">
        <v>6</v>
      </c>
      <c r="B101" s="8" t="s">
        <v>955</v>
      </c>
      <c r="C101" s="7" t="s">
        <v>395</v>
      </c>
      <c r="D101" s="7" t="s">
        <v>36</v>
      </c>
      <c r="E101" s="7" t="s">
        <v>78</v>
      </c>
      <c r="F101" s="7" t="s">
        <v>7</v>
      </c>
      <c r="G101" s="7">
        <v>507</v>
      </c>
      <c r="H101" s="7">
        <v>9</v>
      </c>
      <c r="I101" s="7">
        <v>24</v>
      </c>
      <c r="J101" s="7">
        <v>8.4499999999999993</v>
      </c>
    </row>
    <row r="102" spans="1:10" x14ac:dyDescent="0.25">
      <c r="A102" s="7">
        <v>7</v>
      </c>
      <c r="B102" s="8" t="s">
        <v>1289</v>
      </c>
      <c r="C102" s="7" t="s">
        <v>15</v>
      </c>
      <c r="D102" s="7" t="s">
        <v>36</v>
      </c>
      <c r="E102" s="7" t="s">
        <v>78</v>
      </c>
      <c r="F102" s="7" t="s">
        <v>7</v>
      </c>
      <c r="G102" s="7">
        <v>336</v>
      </c>
      <c r="H102" s="7">
        <v>2</v>
      </c>
      <c r="I102" s="7">
        <v>10</v>
      </c>
      <c r="J102" s="7">
        <v>5.6</v>
      </c>
    </row>
    <row r="103" spans="1:10" x14ac:dyDescent="0.25">
      <c r="A103" s="7">
        <v>1</v>
      </c>
      <c r="B103" s="8" t="s">
        <v>1290</v>
      </c>
      <c r="C103" s="7" t="s">
        <v>102</v>
      </c>
      <c r="D103" s="7" t="s">
        <v>36</v>
      </c>
      <c r="E103" s="7" t="s">
        <v>82</v>
      </c>
      <c r="F103" s="7" t="s">
        <v>7</v>
      </c>
      <c r="G103" s="7">
        <v>587</v>
      </c>
      <c r="H103" s="7">
        <v>47</v>
      </c>
      <c r="I103" s="7">
        <v>13</v>
      </c>
      <c r="J103" s="7">
        <v>9.7799999999999994</v>
      </c>
    </row>
    <row r="104" spans="1:10" x14ac:dyDescent="0.25">
      <c r="A104" s="7">
        <v>2</v>
      </c>
      <c r="B104" s="8" t="s">
        <v>1291</v>
      </c>
      <c r="C104" s="7" t="s">
        <v>102</v>
      </c>
      <c r="D104" s="7" t="s">
        <v>36</v>
      </c>
      <c r="E104" s="7" t="s">
        <v>82</v>
      </c>
      <c r="F104" s="7" t="s">
        <v>7</v>
      </c>
      <c r="G104" s="7">
        <v>582</v>
      </c>
      <c r="H104" s="7">
        <v>42</v>
      </c>
      <c r="I104" s="7">
        <v>18</v>
      </c>
      <c r="J104" s="7">
        <v>9.6999999999999993</v>
      </c>
    </row>
    <row r="105" spans="1:10" x14ac:dyDescent="0.25">
      <c r="A105" s="7">
        <v>3</v>
      </c>
      <c r="B105" s="8" t="s">
        <v>109</v>
      </c>
      <c r="C105" s="7" t="s">
        <v>24</v>
      </c>
      <c r="D105" s="7" t="s">
        <v>36</v>
      </c>
      <c r="E105" s="7" t="s">
        <v>82</v>
      </c>
      <c r="F105" s="7" t="s">
        <v>7</v>
      </c>
      <c r="G105" s="7">
        <v>573</v>
      </c>
      <c r="H105" s="7">
        <v>33</v>
      </c>
      <c r="I105" s="7">
        <v>27</v>
      </c>
      <c r="J105" s="7">
        <v>9.5500000000000007</v>
      </c>
    </row>
    <row r="106" spans="1:10" x14ac:dyDescent="0.25">
      <c r="A106" s="7">
        <v>4</v>
      </c>
      <c r="B106" s="8" t="s">
        <v>111</v>
      </c>
      <c r="C106" s="7" t="s">
        <v>41</v>
      </c>
      <c r="D106" s="7" t="s">
        <v>36</v>
      </c>
      <c r="E106" s="7" t="s">
        <v>82</v>
      </c>
      <c r="F106" s="7" t="s">
        <v>7</v>
      </c>
      <c r="G106" s="7">
        <v>569</v>
      </c>
      <c r="H106" s="7">
        <v>30</v>
      </c>
      <c r="I106" s="7">
        <v>29</v>
      </c>
      <c r="J106" s="7">
        <v>9.48</v>
      </c>
    </row>
    <row r="107" spans="1:10" x14ac:dyDescent="0.25">
      <c r="A107" s="7">
        <v>5</v>
      </c>
      <c r="B107" s="8" t="s">
        <v>110</v>
      </c>
      <c r="C107" s="7" t="s">
        <v>44</v>
      </c>
      <c r="D107" s="7" t="s">
        <v>36</v>
      </c>
      <c r="E107" s="7" t="s">
        <v>82</v>
      </c>
      <c r="F107" s="7" t="s">
        <v>7</v>
      </c>
      <c r="G107" s="7">
        <v>564</v>
      </c>
      <c r="H107" s="7">
        <v>24</v>
      </c>
      <c r="I107" s="7">
        <v>36</v>
      </c>
      <c r="J107" s="7">
        <v>9.4</v>
      </c>
    </row>
    <row r="108" spans="1:10" x14ac:dyDescent="0.25">
      <c r="A108" s="7">
        <v>6</v>
      </c>
      <c r="B108" s="8" t="s">
        <v>112</v>
      </c>
      <c r="C108" s="7" t="s">
        <v>102</v>
      </c>
      <c r="D108" s="7" t="s">
        <v>36</v>
      </c>
      <c r="E108" s="7" t="s">
        <v>82</v>
      </c>
      <c r="F108" s="7" t="s">
        <v>7</v>
      </c>
      <c r="G108" s="7">
        <v>557</v>
      </c>
      <c r="H108" s="7">
        <v>21</v>
      </c>
      <c r="I108" s="7">
        <v>35</v>
      </c>
      <c r="J108" s="7">
        <v>9.2799999999999994</v>
      </c>
    </row>
    <row r="109" spans="1:10" x14ac:dyDescent="0.25">
      <c r="A109" s="7">
        <v>7</v>
      </c>
      <c r="B109" s="8" t="s">
        <v>1292</v>
      </c>
      <c r="C109" s="7" t="s">
        <v>456</v>
      </c>
      <c r="D109" s="7" t="s">
        <v>36</v>
      </c>
      <c r="E109" s="7" t="s">
        <v>82</v>
      </c>
      <c r="F109" s="7" t="s">
        <v>7</v>
      </c>
      <c r="G109" s="7">
        <v>555</v>
      </c>
      <c r="H109" s="7">
        <v>19</v>
      </c>
      <c r="I109" s="7">
        <v>37</v>
      </c>
      <c r="J109" s="7">
        <v>9.25</v>
      </c>
    </row>
    <row r="110" spans="1:10" x14ac:dyDescent="0.25">
      <c r="A110" s="7">
        <v>8</v>
      </c>
      <c r="B110" s="8" t="s">
        <v>1293</v>
      </c>
      <c r="C110" s="7" t="s">
        <v>97</v>
      </c>
      <c r="D110" s="7" t="s">
        <v>36</v>
      </c>
      <c r="E110" s="7" t="s">
        <v>82</v>
      </c>
      <c r="F110" s="7" t="s">
        <v>7</v>
      </c>
      <c r="G110" s="7">
        <v>554</v>
      </c>
      <c r="H110" s="7">
        <v>18</v>
      </c>
      <c r="I110" s="7">
        <v>39</v>
      </c>
      <c r="J110" s="7">
        <v>9.23</v>
      </c>
    </row>
    <row r="111" spans="1:10" x14ac:dyDescent="0.25">
      <c r="A111" s="7">
        <v>9</v>
      </c>
      <c r="B111" s="8" t="s">
        <v>1294</v>
      </c>
      <c r="C111" s="7" t="s">
        <v>27</v>
      </c>
      <c r="D111" s="7" t="s">
        <v>36</v>
      </c>
      <c r="E111" s="7" t="s">
        <v>82</v>
      </c>
      <c r="F111" s="7" t="s">
        <v>7</v>
      </c>
      <c r="G111" s="7">
        <v>548</v>
      </c>
      <c r="H111" s="7">
        <v>16</v>
      </c>
      <c r="I111" s="7">
        <v>36</v>
      </c>
      <c r="J111" s="7">
        <v>9.1300000000000008</v>
      </c>
    </row>
    <row r="112" spans="1:10" x14ac:dyDescent="0.25">
      <c r="A112" s="7">
        <v>10</v>
      </c>
      <c r="B112" s="8" t="s">
        <v>1014</v>
      </c>
      <c r="C112" s="7" t="s">
        <v>48</v>
      </c>
      <c r="D112" s="7" t="s">
        <v>36</v>
      </c>
      <c r="E112" s="7" t="s">
        <v>82</v>
      </c>
      <c r="F112" s="7" t="s">
        <v>7</v>
      </c>
      <c r="G112" s="7">
        <v>547</v>
      </c>
      <c r="H112" s="7">
        <v>14</v>
      </c>
      <c r="I112" s="7">
        <v>39</v>
      </c>
      <c r="J112" s="7">
        <v>9.1199999999999992</v>
      </c>
    </row>
    <row r="113" spans="1:10" x14ac:dyDescent="0.25">
      <c r="A113" s="7">
        <v>11</v>
      </c>
      <c r="B113" s="8" t="s">
        <v>1295</v>
      </c>
      <c r="C113" s="7" t="s">
        <v>48</v>
      </c>
      <c r="D113" s="7" t="s">
        <v>36</v>
      </c>
      <c r="E113" s="7" t="s">
        <v>82</v>
      </c>
      <c r="F113" s="7" t="s">
        <v>7</v>
      </c>
      <c r="G113" s="7">
        <v>529</v>
      </c>
      <c r="H113" s="7">
        <v>8</v>
      </c>
      <c r="I113" s="7">
        <v>38</v>
      </c>
      <c r="J113" s="7">
        <v>8.82</v>
      </c>
    </row>
    <row r="114" spans="1:10" x14ac:dyDescent="0.25">
      <c r="A114" s="7">
        <v>12</v>
      </c>
      <c r="B114" s="8" t="s">
        <v>1020</v>
      </c>
      <c r="C114" s="7" t="s">
        <v>42</v>
      </c>
      <c r="D114" s="7" t="s">
        <v>36</v>
      </c>
      <c r="E114" s="7" t="s">
        <v>82</v>
      </c>
      <c r="F114" s="7" t="s">
        <v>7</v>
      </c>
      <c r="G114" s="7">
        <v>509</v>
      </c>
      <c r="H114" s="7">
        <v>2</v>
      </c>
      <c r="I114" s="7">
        <v>38</v>
      </c>
      <c r="J114" s="7">
        <v>8.48</v>
      </c>
    </row>
    <row r="115" spans="1:10" x14ac:dyDescent="0.25">
      <c r="A115" s="7">
        <v>13</v>
      </c>
      <c r="B115" s="8" t="s">
        <v>1296</v>
      </c>
      <c r="C115" s="7" t="s">
        <v>18</v>
      </c>
      <c r="D115" s="7" t="s">
        <v>36</v>
      </c>
      <c r="E115" s="7" t="s">
        <v>82</v>
      </c>
      <c r="F115" s="7" t="s">
        <v>7</v>
      </c>
      <c r="G115" s="7">
        <v>492</v>
      </c>
      <c r="H115" s="7">
        <v>2</v>
      </c>
      <c r="I115" s="7">
        <v>30</v>
      </c>
      <c r="J115" s="7">
        <v>8.1999999999999993</v>
      </c>
    </row>
    <row r="116" spans="1:10" x14ac:dyDescent="0.25">
      <c r="A116" s="7">
        <v>14</v>
      </c>
      <c r="B116" s="8" t="s">
        <v>1297</v>
      </c>
      <c r="C116" s="7" t="s">
        <v>316</v>
      </c>
      <c r="D116" s="7" t="s">
        <v>36</v>
      </c>
      <c r="E116" s="7" t="s">
        <v>82</v>
      </c>
      <c r="F116" s="7" t="s">
        <v>7</v>
      </c>
      <c r="G116" s="7">
        <v>465</v>
      </c>
      <c r="H116" s="7">
        <v>2</v>
      </c>
      <c r="I116" s="7">
        <v>23</v>
      </c>
      <c r="J116" s="7">
        <v>7.75</v>
      </c>
    </row>
    <row r="117" spans="1:10" x14ac:dyDescent="0.25">
      <c r="A117" s="7">
        <v>15</v>
      </c>
      <c r="B117" s="8" t="s">
        <v>1298</v>
      </c>
      <c r="C117" s="7" t="s">
        <v>170</v>
      </c>
      <c r="D117" s="7" t="s">
        <v>36</v>
      </c>
      <c r="E117" s="7" t="s">
        <v>82</v>
      </c>
      <c r="F117" s="7" t="s">
        <v>7</v>
      </c>
      <c r="G117" s="7">
        <v>106</v>
      </c>
      <c r="H117" s="7">
        <v>1</v>
      </c>
      <c r="I117" s="7">
        <v>8</v>
      </c>
      <c r="J117" s="7">
        <v>1.77</v>
      </c>
    </row>
    <row r="118" spans="1:10" x14ac:dyDescent="0.25">
      <c r="A118" s="7">
        <v>1</v>
      </c>
      <c r="B118" s="8" t="s">
        <v>1299</v>
      </c>
      <c r="C118" s="7" t="s">
        <v>316</v>
      </c>
      <c r="D118" s="7" t="s">
        <v>36</v>
      </c>
      <c r="E118" s="7" t="s">
        <v>167</v>
      </c>
      <c r="F118" s="7" t="s">
        <v>7</v>
      </c>
      <c r="G118" s="7">
        <v>405</v>
      </c>
      <c r="H118" s="7">
        <v>2</v>
      </c>
      <c r="I118" s="7">
        <v>8</v>
      </c>
      <c r="J118" s="7">
        <v>6.75</v>
      </c>
    </row>
    <row r="119" spans="1:10" x14ac:dyDescent="0.25">
      <c r="A119" s="7">
        <v>1</v>
      </c>
      <c r="B119" s="8" t="s">
        <v>1300</v>
      </c>
      <c r="C119" s="7" t="s">
        <v>468</v>
      </c>
      <c r="D119" s="7" t="s">
        <v>36</v>
      </c>
      <c r="E119" s="7" t="s">
        <v>169</v>
      </c>
      <c r="F119" s="7" t="s">
        <v>7</v>
      </c>
      <c r="G119" s="7">
        <v>573</v>
      </c>
      <c r="H119" s="7">
        <v>37</v>
      </c>
      <c r="I119" s="7">
        <v>19</v>
      </c>
      <c r="J119" s="7">
        <v>9.5500000000000007</v>
      </c>
    </row>
    <row r="120" spans="1:10" x14ac:dyDescent="0.25">
      <c r="A120" s="7">
        <v>2</v>
      </c>
      <c r="B120" s="8" t="s">
        <v>1301</v>
      </c>
      <c r="C120" s="7" t="s">
        <v>170</v>
      </c>
      <c r="D120" s="7" t="s">
        <v>36</v>
      </c>
      <c r="E120" s="7" t="s">
        <v>169</v>
      </c>
      <c r="F120" s="7" t="s">
        <v>7</v>
      </c>
      <c r="G120" s="7">
        <v>548</v>
      </c>
      <c r="H120" s="7">
        <v>21</v>
      </c>
      <c r="I120" s="7">
        <v>29</v>
      </c>
      <c r="J120" s="7">
        <v>9.1300000000000008</v>
      </c>
    </row>
    <row r="121" spans="1:10" x14ac:dyDescent="0.25">
      <c r="A121" s="7">
        <v>3</v>
      </c>
      <c r="B121" s="8" t="s">
        <v>1302</v>
      </c>
      <c r="C121" s="7" t="s">
        <v>468</v>
      </c>
      <c r="D121" s="7" t="s">
        <v>36</v>
      </c>
      <c r="E121" s="7" t="s">
        <v>169</v>
      </c>
      <c r="F121" s="7" t="s">
        <v>7</v>
      </c>
      <c r="G121" s="7">
        <v>505</v>
      </c>
      <c r="H121" s="7">
        <v>19</v>
      </c>
      <c r="I121" s="7">
        <v>13</v>
      </c>
      <c r="J121" s="7">
        <v>8.42</v>
      </c>
    </row>
    <row r="122" spans="1:10" x14ac:dyDescent="0.25">
      <c r="A122" s="7">
        <v>4</v>
      </c>
      <c r="B122" s="7" t="s">
        <v>1303</v>
      </c>
      <c r="C122" s="7" t="s">
        <v>28</v>
      </c>
      <c r="D122" s="7" t="s">
        <v>36</v>
      </c>
      <c r="E122" s="7" t="s">
        <v>169</v>
      </c>
      <c r="F122" s="7" t="s">
        <v>7</v>
      </c>
      <c r="G122" s="7">
        <v>504</v>
      </c>
      <c r="H122" s="7">
        <v>10</v>
      </c>
      <c r="I122" s="7">
        <v>21</v>
      </c>
      <c r="J122" s="7">
        <v>8.4</v>
      </c>
    </row>
    <row r="123" spans="1:10" x14ac:dyDescent="0.25">
      <c r="A123" s="7">
        <v>5</v>
      </c>
      <c r="B123" s="8" t="s">
        <v>1304</v>
      </c>
      <c r="C123" s="7" t="s">
        <v>170</v>
      </c>
      <c r="D123" s="7" t="s">
        <v>36</v>
      </c>
      <c r="E123" s="7" t="s">
        <v>169</v>
      </c>
      <c r="F123" s="7" t="s">
        <v>7</v>
      </c>
      <c r="G123" s="7">
        <v>486</v>
      </c>
      <c r="H123" s="7">
        <v>10</v>
      </c>
      <c r="I123" s="7">
        <v>16</v>
      </c>
      <c r="J123" s="7">
        <v>8.1</v>
      </c>
    </row>
    <row r="124" spans="1:10" x14ac:dyDescent="0.25">
      <c r="A124" s="7">
        <v>1</v>
      </c>
      <c r="B124" s="8" t="s">
        <v>1305</v>
      </c>
      <c r="C124" s="7" t="s">
        <v>456</v>
      </c>
      <c r="D124" s="7" t="s">
        <v>49</v>
      </c>
      <c r="E124" s="7" t="s">
        <v>70</v>
      </c>
      <c r="F124" s="7" t="s">
        <v>7</v>
      </c>
      <c r="G124" s="7">
        <v>443</v>
      </c>
      <c r="H124" s="7">
        <v>3</v>
      </c>
      <c r="I124" s="7">
        <v>15</v>
      </c>
      <c r="J124" s="7">
        <v>7.38</v>
      </c>
    </row>
    <row r="125" spans="1:10" x14ac:dyDescent="0.25">
      <c r="A125" s="7">
        <v>1</v>
      </c>
      <c r="B125" s="8" t="s">
        <v>113</v>
      </c>
      <c r="C125" s="7" t="s">
        <v>53</v>
      </c>
      <c r="D125" s="7" t="s">
        <v>49</v>
      </c>
      <c r="E125" s="7" t="s">
        <v>78</v>
      </c>
      <c r="F125" s="7" t="s">
        <v>7</v>
      </c>
      <c r="G125" s="7">
        <v>398</v>
      </c>
      <c r="H125" s="7">
        <v>6</v>
      </c>
      <c r="I125" s="7">
        <v>8</v>
      </c>
      <c r="J125" s="7">
        <v>6.63</v>
      </c>
    </row>
    <row r="126" spans="1:10" x14ac:dyDescent="0.25">
      <c r="A126" s="7">
        <v>2</v>
      </c>
      <c r="B126" s="8" t="s">
        <v>1306</v>
      </c>
      <c r="C126" s="7" t="s">
        <v>28</v>
      </c>
      <c r="D126" s="7" t="s">
        <v>49</v>
      </c>
      <c r="E126" s="7" t="s">
        <v>78</v>
      </c>
      <c r="F126" s="7" t="s">
        <v>7</v>
      </c>
      <c r="G126" s="7">
        <v>353</v>
      </c>
      <c r="H126" s="7">
        <v>0</v>
      </c>
      <c r="I126" s="7">
        <v>9</v>
      </c>
      <c r="J126" s="7">
        <v>5.88</v>
      </c>
    </row>
    <row r="127" spans="1:10" x14ac:dyDescent="0.25">
      <c r="A127" s="7">
        <v>1</v>
      </c>
      <c r="B127" s="8" t="s">
        <v>1307</v>
      </c>
      <c r="C127" s="7" t="s">
        <v>454</v>
      </c>
      <c r="D127" s="7" t="s">
        <v>49</v>
      </c>
      <c r="E127" s="7" t="s">
        <v>169</v>
      </c>
      <c r="F127" s="7" t="s">
        <v>7</v>
      </c>
      <c r="G127" s="7">
        <v>414</v>
      </c>
      <c r="H127" s="7">
        <v>5</v>
      </c>
      <c r="I127" s="7">
        <v>10</v>
      </c>
      <c r="J127" s="7">
        <v>6.9</v>
      </c>
    </row>
    <row r="128" spans="1:10" x14ac:dyDescent="0.25">
      <c r="A128" s="7">
        <v>2</v>
      </c>
      <c r="B128" s="8" t="s">
        <v>1308</v>
      </c>
      <c r="C128" s="7" t="s">
        <v>454</v>
      </c>
      <c r="D128" s="7" t="s">
        <v>49</v>
      </c>
      <c r="E128" s="7" t="s">
        <v>169</v>
      </c>
      <c r="F128" s="7" t="s">
        <v>7</v>
      </c>
      <c r="G128" s="7">
        <v>364</v>
      </c>
      <c r="H128" s="7">
        <v>5</v>
      </c>
      <c r="I128" s="7">
        <v>4</v>
      </c>
      <c r="J128" s="7">
        <v>6.07</v>
      </c>
    </row>
    <row r="129" spans="1:10" x14ac:dyDescent="0.25">
      <c r="A129" s="7">
        <v>1</v>
      </c>
      <c r="B129" s="8" t="s">
        <v>114</v>
      </c>
      <c r="C129" s="7" t="s">
        <v>10</v>
      </c>
      <c r="D129" s="7" t="s">
        <v>54</v>
      </c>
      <c r="E129" s="7" t="s">
        <v>60</v>
      </c>
      <c r="F129" s="7" t="s">
        <v>7</v>
      </c>
      <c r="G129" s="7">
        <v>494</v>
      </c>
      <c r="H129" s="7">
        <v>9</v>
      </c>
      <c r="I129" s="7">
        <v>17</v>
      </c>
      <c r="J129" s="7">
        <v>8.23</v>
      </c>
    </row>
    <row r="130" spans="1:10" x14ac:dyDescent="0.25">
      <c r="A130" s="7">
        <v>2</v>
      </c>
      <c r="B130" s="8" t="s">
        <v>115</v>
      </c>
      <c r="C130" s="7" t="s">
        <v>116</v>
      </c>
      <c r="D130" s="7" t="s">
        <v>54</v>
      </c>
      <c r="E130" s="7" t="s">
        <v>60</v>
      </c>
      <c r="F130" s="7" t="s">
        <v>7</v>
      </c>
      <c r="G130" s="7">
        <v>434</v>
      </c>
      <c r="H130" s="7">
        <v>6</v>
      </c>
      <c r="I130" s="7">
        <v>7</v>
      </c>
      <c r="J130" s="7">
        <v>7.23</v>
      </c>
    </row>
    <row r="131" spans="1:10" x14ac:dyDescent="0.25">
      <c r="A131" s="7">
        <v>3</v>
      </c>
      <c r="B131" s="7" t="s">
        <v>1309</v>
      </c>
      <c r="C131" s="7" t="s">
        <v>18</v>
      </c>
      <c r="D131" s="7" t="s">
        <v>54</v>
      </c>
      <c r="E131" s="7" t="s">
        <v>60</v>
      </c>
      <c r="F131" s="7" t="s">
        <v>7</v>
      </c>
      <c r="G131" s="7">
        <v>400</v>
      </c>
      <c r="H131" s="7">
        <v>3</v>
      </c>
      <c r="I131" s="7">
        <v>8</v>
      </c>
      <c r="J131" s="7">
        <v>6.67</v>
      </c>
    </row>
    <row r="132" spans="1:10" x14ac:dyDescent="0.25">
      <c r="A132" s="7">
        <v>4</v>
      </c>
      <c r="B132" s="8" t="s">
        <v>117</v>
      </c>
      <c r="C132" s="7" t="s">
        <v>18</v>
      </c>
      <c r="D132" s="7" t="s">
        <v>54</v>
      </c>
      <c r="E132" s="7" t="s">
        <v>60</v>
      </c>
      <c r="F132" s="7" t="s">
        <v>7</v>
      </c>
      <c r="G132" s="7">
        <v>352</v>
      </c>
      <c r="H132" s="7">
        <v>3</v>
      </c>
      <c r="I132" s="7">
        <v>7</v>
      </c>
      <c r="J132" s="7">
        <v>5.87</v>
      </c>
    </row>
    <row r="133" spans="1:10" x14ac:dyDescent="0.25">
      <c r="A133" s="7">
        <v>1</v>
      </c>
      <c r="B133" s="8" t="s">
        <v>120</v>
      </c>
      <c r="C133" s="7" t="s">
        <v>22</v>
      </c>
      <c r="D133" s="7" t="s">
        <v>54</v>
      </c>
      <c r="E133" s="7" t="s">
        <v>70</v>
      </c>
      <c r="F133" s="7" t="s">
        <v>7</v>
      </c>
      <c r="G133" s="7">
        <v>517</v>
      </c>
      <c r="H133" s="7">
        <v>14</v>
      </c>
      <c r="I133" s="7">
        <v>20</v>
      </c>
      <c r="J133" s="7">
        <v>8.6199999999999992</v>
      </c>
    </row>
    <row r="134" spans="1:10" x14ac:dyDescent="0.25">
      <c r="A134" s="7">
        <v>2</v>
      </c>
      <c r="B134" s="8" t="s">
        <v>118</v>
      </c>
      <c r="C134" s="7" t="s">
        <v>53</v>
      </c>
      <c r="D134" s="7" t="s">
        <v>54</v>
      </c>
      <c r="E134" s="7" t="s">
        <v>70</v>
      </c>
      <c r="F134" s="7" t="s">
        <v>7</v>
      </c>
      <c r="G134" s="7">
        <v>506</v>
      </c>
      <c r="H134" s="7">
        <v>14</v>
      </c>
      <c r="I134" s="7">
        <v>17</v>
      </c>
      <c r="J134" s="7">
        <v>8.43</v>
      </c>
    </row>
    <row r="135" spans="1:10" x14ac:dyDescent="0.25">
      <c r="A135" s="7">
        <v>3</v>
      </c>
      <c r="B135" s="8" t="s">
        <v>121</v>
      </c>
      <c r="C135" s="7" t="s">
        <v>53</v>
      </c>
      <c r="D135" s="7" t="s">
        <v>54</v>
      </c>
      <c r="E135" s="7" t="s">
        <v>70</v>
      </c>
      <c r="F135" s="7" t="s">
        <v>7</v>
      </c>
      <c r="G135" s="7">
        <v>470</v>
      </c>
      <c r="H135" s="7">
        <v>7</v>
      </c>
      <c r="I135" s="7">
        <v>12</v>
      </c>
      <c r="J135" s="7">
        <v>7.83</v>
      </c>
    </row>
    <row r="136" spans="1:10" x14ac:dyDescent="0.25">
      <c r="A136" s="7">
        <v>4</v>
      </c>
      <c r="B136" s="8" t="s">
        <v>1310</v>
      </c>
      <c r="C136" s="7" t="s">
        <v>127</v>
      </c>
      <c r="D136" s="7" t="s">
        <v>54</v>
      </c>
      <c r="E136" s="7" t="s">
        <v>70</v>
      </c>
      <c r="F136" s="7" t="s">
        <v>7</v>
      </c>
      <c r="G136" s="7">
        <v>463</v>
      </c>
      <c r="H136" s="7">
        <v>8</v>
      </c>
      <c r="I136" s="7">
        <v>12</v>
      </c>
      <c r="J136" s="7">
        <v>7.72</v>
      </c>
    </row>
    <row r="137" spans="1:10" x14ac:dyDescent="0.25">
      <c r="A137" s="7">
        <v>5</v>
      </c>
      <c r="B137" s="8" t="s">
        <v>1311</v>
      </c>
      <c r="C137" s="7" t="s">
        <v>10</v>
      </c>
      <c r="D137" s="7" t="s">
        <v>54</v>
      </c>
      <c r="E137" s="7" t="s">
        <v>70</v>
      </c>
      <c r="F137" s="7" t="s">
        <v>7</v>
      </c>
      <c r="G137" s="7">
        <v>458</v>
      </c>
      <c r="H137" s="7">
        <v>5</v>
      </c>
      <c r="I137" s="7">
        <v>12</v>
      </c>
      <c r="J137" s="7">
        <v>7.63</v>
      </c>
    </row>
    <row r="138" spans="1:10" x14ac:dyDescent="0.25">
      <c r="A138" s="7">
        <v>6</v>
      </c>
      <c r="B138" s="8" t="s">
        <v>1312</v>
      </c>
      <c r="C138" s="7" t="s">
        <v>116</v>
      </c>
      <c r="D138" s="7" t="s">
        <v>54</v>
      </c>
      <c r="E138" s="7" t="s">
        <v>70</v>
      </c>
      <c r="F138" s="7" t="s">
        <v>7</v>
      </c>
      <c r="G138" s="7">
        <v>443</v>
      </c>
      <c r="H138" s="7">
        <v>3</v>
      </c>
      <c r="I138" s="7">
        <v>14</v>
      </c>
      <c r="J138" s="7">
        <v>7.38</v>
      </c>
    </row>
    <row r="139" spans="1:10" x14ac:dyDescent="0.25">
      <c r="A139" s="7">
        <v>7</v>
      </c>
      <c r="B139" s="8" t="s">
        <v>119</v>
      </c>
      <c r="C139" s="7" t="s">
        <v>52</v>
      </c>
      <c r="D139" s="7" t="s">
        <v>54</v>
      </c>
      <c r="E139" s="7" t="s">
        <v>70</v>
      </c>
      <c r="F139" s="7" t="s">
        <v>7</v>
      </c>
      <c r="G139" s="7">
        <v>433</v>
      </c>
      <c r="H139" s="7">
        <v>5</v>
      </c>
      <c r="I139" s="7">
        <v>9</v>
      </c>
      <c r="J139" s="7">
        <v>7.22</v>
      </c>
    </row>
    <row r="140" spans="1:10" x14ac:dyDescent="0.25">
      <c r="A140" s="7">
        <v>8</v>
      </c>
      <c r="B140" s="8" t="s">
        <v>124</v>
      </c>
      <c r="C140" s="7" t="s">
        <v>28</v>
      </c>
      <c r="D140" s="7" t="s">
        <v>54</v>
      </c>
      <c r="E140" s="7" t="s">
        <v>70</v>
      </c>
      <c r="F140" s="7" t="s">
        <v>7</v>
      </c>
      <c r="G140" s="7">
        <v>429</v>
      </c>
      <c r="H140" s="7">
        <v>4</v>
      </c>
      <c r="I140" s="7">
        <v>10</v>
      </c>
      <c r="J140" s="7">
        <v>7.15</v>
      </c>
    </row>
    <row r="141" spans="1:10" x14ac:dyDescent="0.25">
      <c r="A141" s="7">
        <v>9</v>
      </c>
      <c r="B141" s="8" t="s">
        <v>1313</v>
      </c>
      <c r="C141" s="7" t="s">
        <v>13</v>
      </c>
      <c r="D141" s="7" t="s">
        <v>54</v>
      </c>
      <c r="E141" s="7" t="s">
        <v>70</v>
      </c>
      <c r="F141" s="7" t="s">
        <v>7</v>
      </c>
      <c r="G141" s="7">
        <v>420</v>
      </c>
      <c r="H141" s="7">
        <v>3</v>
      </c>
      <c r="I141" s="7">
        <v>10</v>
      </c>
      <c r="J141" s="7">
        <v>7</v>
      </c>
    </row>
    <row r="142" spans="1:10" x14ac:dyDescent="0.25">
      <c r="A142" s="7">
        <v>10</v>
      </c>
      <c r="B142" s="8" t="s">
        <v>123</v>
      </c>
      <c r="C142" s="7" t="s">
        <v>53</v>
      </c>
      <c r="D142" s="7" t="s">
        <v>54</v>
      </c>
      <c r="E142" s="7" t="s">
        <v>70</v>
      </c>
      <c r="F142" s="7" t="s">
        <v>7</v>
      </c>
      <c r="G142" s="7">
        <v>313</v>
      </c>
      <c r="H142" s="7">
        <v>1</v>
      </c>
      <c r="I142" s="7">
        <v>1</v>
      </c>
      <c r="J142" s="7">
        <v>5.22</v>
      </c>
    </row>
    <row r="143" spans="1:10" x14ac:dyDescent="0.25">
      <c r="A143" s="7">
        <v>11</v>
      </c>
      <c r="B143" s="8" t="s">
        <v>122</v>
      </c>
      <c r="C143" s="7" t="s">
        <v>18</v>
      </c>
      <c r="D143" s="7" t="s">
        <v>54</v>
      </c>
      <c r="E143" s="7" t="s">
        <v>70</v>
      </c>
      <c r="F143" s="7" t="s">
        <v>7</v>
      </c>
      <c r="G143" s="7">
        <v>281</v>
      </c>
      <c r="H143" s="7">
        <v>0</v>
      </c>
      <c r="I143" s="7">
        <v>5</v>
      </c>
      <c r="J143" s="7">
        <v>4.68</v>
      </c>
    </row>
    <row r="144" spans="1:10" x14ac:dyDescent="0.25">
      <c r="A144" s="7">
        <v>1</v>
      </c>
      <c r="B144" s="8" t="s">
        <v>1076</v>
      </c>
      <c r="C144" s="7" t="s">
        <v>491</v>
      </c>
      <c r="D144" s="7" t="s">
        <v>54</v>
      </c>
      <c r="E144" s="7" t="s">
        <v>78</v>
      </c>
      <c r="F144" s="7" t="s">
        <v>7</v>
      </c>
      <c r="G144" s="7">
        <v>461</v>
      </c>
      <c r="H144" s="7">
        <v>6</v>
      </c>
      <c r="I144" s="7">
        <v>14</v>
      </c>
      <c r="J144" s="7">
        <v>7.68</v>
      </c>
    </row>
    <row r="145" spans="1:10" x14ac:dyDescent="0.25">
      <c r="A145" s="7">
        <v>2</v>
      </c>
      <c r="B145" s="8" t="s">
        <v>1314</v>
      </c>
      <c r="C145" s="7" t="s">
        <v>507</v>
      </c>
      <c r="D145" s="7" t="s">
        <v>54</v>
      </c>
      <c r="E145" s="7" t="s">
        <v>78</v>
      </c>
      <c r="F145" s="7" t="s">
        <v>7</v>
      </c>
      <c r="G145" s="7">
        <v>454</v>
      </c>
      <c r="H145" s="7">
        <v>3</v>
      </c>
      <c r="I145" s="7">
        <v>11</v>
      </c>
      <c r="J145" s="7">
        <v>7.57</v>
      </c>
    </row>
    <row r="146" spans="1:10" x14ac:dyDescent="0.25">
      <c r="A146" s="7">
        <v>3</v>
      </c>
      <c r="B146" s="8" t="s">
        <v>126</v>
      </c>
      <c r="C146" s="7" t="s">
        <v>71</v>
      </c>
      <c r="D146" s="7" t="s">
        <v>54</v>
      </c>
      <c r="E146" s="7" t="s">
        <v>78</v>
      </c>
      <c r="F146" s="7" t="s">
        <v>7</v>
      </c>
      <c r="G146" s="7">
        <v>452</v>
      </c>
      <c r="H146" s="7">
        <v>7</v>
      </c>
      <c r="I146" s="7">
        <v>14</v>
      </c>
      <c r="J146" s="7">
        <v>7.53</v>
      </c>
    </row>
    <row r="147" spans="1:10" x14ac:dyDescent="0.25">
      <c r="A147" s="7">
        <v>4</v>
      </c>
      <c r="B147" s="8" t="s">
        <v>125</v>
      </c>
      <c r="C147" s="7" t="s">
        <v>18</v>
      </c>
      <c r="D147" s="7" t="s">
        <v>54</v>
      </c>
      <c r="E147" s="7" t="s">
        <v>78</v>
      </c>
      <c r="F147" s="7" t="s">
        <v>7</v>
      </c>
      <c r="G147" s="7">
        <v>447</v>
      </c>
      <c r="H147" s="7">
        <v>2</v>
      </c>
      <c r="I147" s="7">
        <v>15</v>
      </c>
      <c r="J147" s="7">
        <v>7.45</v>
      </c>
    </row>
    <row r="148" spans="1:10" x14ac:dyDescent="0.25">
      <c r="A148" s="7">
        <v>5</v>
      </c>
      <c r="B148" s="8" t="s">
        <v>128</v>
      </c>
      <c r="C148" s="7" t="s">
        <v>102</v>
      </c>
      <c r="D148" s="7" t="s">
        <v>54</v>
      </c>
      <c r="E148" s="7" t="s">
        <v>78</v>
      </c>
      <c r="F148" s="7" t="s">
        <v>7</v>
      </c>
      <c r="G148" s="7">
        <v>403</v>
      </c>
      <c r="H148" s="7">
        <v>5</v>
      </c>
      <c r="I148" s="7">
        <v>6</v>
      </c>
      <c r="J148" s="7">
        <v>6.72</v>
      </c>
    </row>
    <row r="149" spans="1:10" x14ac:dyDescent="0.25">
      <c r="A149" s="7">
        <v>6</v>
      </c>
      <c r="B149" s="8" t="s">
        <v>1315</v>
      </c>
      <c r="C149" s="7" t="s">
        <v>468</v>
      </c>
      <c r="D149" s="7" t="s">
        <v>54</v>
      </c>
      <c r="E149" s="7" t="s">
        <v>78</v>
      </c>
      <c r="F149" s="7" t="s">
        <v>7</v>
      </c>
      <c r="G149" s="7">
        <v>385</v>
      </c>
      <c r="H149" s="7">
        <v>4</v>
      </c>
      <c r="I149" s="7">
        <v>7</v>
      </c>
      <c r="J149" s="7">
        <v>6.42</v>
      </c>
    </row>
    <row r="150" spans="1:10" x14ac:dyDescent="0.25">
      <c r="A150" s="7">
        <v>7</v>
      </c>
      <c r="B150" s="8" t="s">
        <v>1316</v>
      </c>
      <c r="C150" s="7" t="s">
        <v>41</v>
      </c>
      <c r="D150" s="7" t="s">
        <v>54</v>
      </c>
      <c r="E150" s="7" t="s">
        <v>78</v>
      </c>
      <c r="F150" s="7" t="s">
        <v>7</v>
      </c>
      <c r="G150" s="7">
        <v>353</v>
      </c>
      <c r="H150" s="7">
        <v>2</v>
      </c>
      <c r="I150" s="7">
        <v>4</v>
      </c>
      <c r="J150" s="7">
        <v>5.88</v>
      </c>
    </row>
    <row r="151" spans="1:10" x14ac:dyDescent="0.25">
      <c r="A151" s="7">
        <v>8</v>
      </c>
      <c r="B151" s="8" t="s">
        <v>80</v>
      </c>
      <c r="C151" s="7" t="s">
        <v>10</v>
      </c>
      <c r="D151" s="7" t="s">
        <v>54</v>
      </c>
      <c r="E151" s="7" t="s">
        <v>78</v>
      </c>
      <c r="F151" s="7" t="s">
        <v>7</v>
      </c>
      <c r="G151" s="7">
        <v>345</v>
      </c>
      <c r="H151" s="7">
        <v>0</v>
      </c>
      <c r="I151" s="7">
        <v>5</v>
      </c>
      <c r="J151" s="7">
        <v>5.75</v>
      </c>
    </row>
    <row r="152" spans="1:10" x14ac:dyDescent="0.25">
      <c r="A152" s="7">
        <v>1</v>
      </c>
      <c r="B152" s="8" t="s">
        <v>129</v>
      </c>
      <c r="C152" s="7" t="s">
        <v>28</v>
      </c>
      <c r="D152" s="7" t="s">
        <v>54</v>
      </c>
      <c r="E152" s="7" t="s">
        <v>82</v>
      </c>
      <c r="F152" s="7" t="s">
        <v>7</v>
      </c>
      <c r="G152" s="7">
        <v>489</v>
      </c>
      <c r="H152" s="7">
        <v>10</v>
      </c>
      <c r="I152" s="7">
        <v>15</v>
      </c>
      <c r="J152" s="7">
        <v>8.15</v>
      </c>
    </row>
    <row r="153" spans="1:10" x14ac:dyDescent="0.25">
      <c r="A153" s="7">
        <v>2</v>
      </c>
      <c r="B153" s="8" t="s">
        <v>130</v>
      </c>
      <c r="C153" s="7" t="s">
        <v>97</v>
      </c>
      <c r="D153" s="7" t="s">
        <v>54</v>
      </c>
      <c r="E153" s="7" t="s">
        <v>82</v>
      </c>
      <c r="F153" s="7" t="s">
        <v>7</v>
      </c>
      <c r="G153" s="7">
        <v>468</v>
      </c>
      <c r="H153" s="7">
        <v>9</v>
      </c>
      <c r="I153" s="7">
        <v>9</v>
      </c>
      <c r="J153" s="7">
        <v>7.8</v>
      </c>
    </row>
    <row r="154" spans="1:10" x14ac:dyDescent="0.25">
      <c r="A154" s="7">
        <v>3</v>
      </c>
      <c r="B154" s="8" t="s">
        <v>1317</v>
      </c>
      <c r="C154" s="7" t="s">
        <v>45</v>
      </c>
      <c r="D154" s="7" t="s">
        <v>54</v>
      </c>
      <c r="E154" s="7" t="s">
        <v>82</v>
      </c>
      <c r="F154" s="7" t="s">
        <v>7</v>
      </c>
      <c r="G154" s="7">
        <v>403</v>
      </c>
      <c r="H154" s="7">
        <v>7</v>
      </c>
      <c r="I154" s="7">
        <v>4</v>
      </c>
      <c r="J154" s="7">
        <v>6.72</v>
      </c>
    </row>
    <row r="155" spans="1:10" x14ac:dyDescent="0.25">
      <c r="A155" s="7">
        <v>4</v>
      </c>
      <c r="B155" s="8" t="s">
        <v>1318</v>
      </c>
      <c r="C155" s="7" t="s">
        <v>27</v>
      </c>
      <c r="D155" s="7" t="s">
        <v>54</v>
      </c>
      <c r="E155" s="7" t="s">
        <v>82</v>
      </c>
      <c r="F155" s="7" t="s">
        <v>7</v>
      </c>
      <c r="G155" s="7">
        <v>345</v>
      </c>
      <c r="H155" s="7">
        <v>2</v>
      </c>
      <c r="I155" s="7">
        <v>6</v>
      </c>
      <c r="J155" s="7">
        <v>5.75</v>
      </c>
    </row>
    <row r="156" spans="1:10" x14ac:dyDescent="0.25">
      <c r="A156" s="7">
        <v>5</v>
      </c>
      <c r="B156" s="8" t="s">
        <v>131</v>
      </c>
      <c r="C156" s="7" t="s">
        <v>52</v>
      </c>
      <c r="D156" s="7" t="s">
        <v>54</v>
      </c>
      <c r="E156" s="7" t="s">
        <v>82</v>
      </c>
      <c r="F156" s="7" t="s">
        <v>7</v>
      </c>
      <c r="G156" s="7">
        <v>302</v>
      </c>
      <c r="H156" s="7">
        <v>2</v>
      </c>
      <c r="I156" s="7">
        <v>6</v>
      </c>
      <c r="J156" s="7">
        <v>5.03</v>
      </c>
    </row>
    <row r="157" spans="1:10" x14ac:dyDescent="0.25">
      <c r="A157" s="7">
        <v>6</v>
      </c>
      <c r="B157" s="8" t="s">
        <v>1319</v>
      </c>
      <c r="C157" s="7" t="s">
        <v>32</v>
      </c>
      <c r="D157" s="7" t="s">
        <v>54</v>
      </c>
      <c r="E157" s="7" t="s">
        <v>82</v>
      </c>
      <c r="F157" s="7" t="s">
        <v>7</v>
      </c>
      <c r="G157" s="7">
        <v>263</v>
      </c>
      <c r="H157" s="7">
        <v>1</v>
      </c>
      <c r="I157" s="7">
        <v>3</v>
      </c>
      <c r="J157" s="7">
        <v>4.38</v>
      </c>
    </row>
    <row r="158" spans="1:10" x14ac:dyDescent="0.25">
      <c r="A158" s="7">
        <v>1</v>
      </c>
      <c r="B158" s="8" t="s">
        <v>1320</v>
      </c>
      <c r="C158" s="7" t="s">
        <v>28</v>
      </c>
      <c r="D158" s="7" t="s">
        <v>54</v>
      </c>
      <c r="E158" s="7" t="s">
        <v>167</v>
      </c>
      <c r="F158" s="7" t="s">
        <v>7</v>
      </c>
      <c r="G158" s="7">
        <v>341</v>
      </c>
      <c r="H158" s="7">
        <v>2</v>
      </c>
      <c r="I158" s="7">
        <v>6</v>
      </c>
      <c r="J158" s="7">
        <v>5.68</v>
      </c>
    </row>
    <row r="159" spans="1:10" x14ac:dyDescent="0.25">
      <c r="A159" s="7">
        <v>1</v>
      </c>
      <c r="B159" s="8" t="s">
        <v>1321</v>
      </c>
      <c r="C159" s="7" t="s">
        <v>28</v>
      </c>
      <c r="D159" s="7" t="s">
        <v>56</v>
      </c>
      <c r="E159" s="7" t="s">
        <v>60</v>
      </c>
      <c r="F159" s="7" t="s">
        <v>7</v>
      </c>
      <c r="G159" s="7">
        <v>559</v>
      </c>
      <c r="H159" s="7">
        <v>30</v>
      </c>
      <c r="I159" s="7">
        <v>22</v>
      </c>
      <c r="J159" s="7">
        <v>9.32</v>
      </c>
    </row>
    <row r="160" spans="1:10" x14ac:dyDescent="0.25">
      <c r="A160" s="7">
        <v>2</v>
      </c>
      <c r="B160" s="8" t="s">
        <v>134</v>
      </c>
      <c r="C160" s="7" t="s">
        <v>28</v>
      </c>
      <c r="D160" s="7" t="s">
        <v>56</v>
      </c>
      <c r="E160" s="7" t="s">
        <v>60</v>
      </c>
      <c r="F160" s="7" t="s">
        <v>7</v>
      </c>
      <c r="G160" s="7">
        <v>557</v>
      </c>
      <c r="H160" s="7">
        <v>26</v>
      </c>
      <c r="I160" s="7">
        <v>26</v>
      </c>
      <c r="J160" s="7">
        <v>9.2799999999999994</v>
      </c>
    </row>
    <row r="161" spans="1:10" x14ac:dyDescent="0.25">
      <c r="A161" s="7">
        <v>3</v>
      </c>
      <c r="B161" s="8" t="s">
        <v>1322</v>
      </c>
      <c r="C161" s="7" t="s">
        <v>207</v>
      </c>
      <c r="D161" s="7" t="s">
        <v>56</v>
      </c>
      <c r="E161" s="7" t="s">
        <v>60</v>
      </c>
      <c r="F161" s="7" t="s">
        <v>7</v>
      </c>
      <c r="G161" s="7">
        <v>540</v>
      </c>
      <c r="H161" s="7">
        <v>16</v>
      </c>
      <c r="I161" s="7">
        <v>30</v>
      </c>
      <c r="J161" s="7">
        <v>9</v>
      </c>
    </row>
    <row r="162" spans="1:10" x14ac:dyDescent="0.25">
      <c r="A162" s="7">
        <v>4</v>
      </c>
      <c r="B162" s="8" t="s">
        <v>1323</v>
      </c>
      <c r="C162" s="7" t="s">
        <v>507</v>
      </c>
      <c r="D162" s="7" t="s">
        <v>56</v>
      </c>
      <c r="E162" s="7" t="s">
        <v>60</v>
      </c>
      <c r="F162" s="7" t="s">
        <v>7</v>
      </c>
      <c r="G162" s="7">
        <v>530</v>
      </c>
      <c r="H162" s="7">
        <v>18</v>
      </c>
      <c r="I162" s="7">
        <v>25</v>
      </c>
      <c r="J162" s="7">
        <v>8.83</v>
      </c>
    </row>
    <row r="163" spans="1:10" x14ac:dyDescent="0.25">
      <c r="A163" s="7">
        <v>5</v>
      </c>
      <c r="B163" s="8" t="s">
        <v>1324</v>
      </c>
      <c r="C163" s="7" t="s">
        <v>207</v>
      </c>
      <c r="D163" s="7" t="s">
        <v>56</v>
      </c>
      <c r="E163" s="7" t="s">
        <v>60</v>
      </c>
      <c r="F163" s="7" t="s">
        <v>7</v>
      </c>
      <c r="G163" s="7">
        <v>523</v>
      </c>
      <c r="H163" s="7">
        <v>13</v>
      </c>
      <c r="I163" s="7">
        <v>23</v>
      </c>
      <c r="J163" s="7">
        <v>8.7200000000000006</v>
      </c>
    </row>
    <row r="164" spans="1:10" x14ac:dyDescent="0.25">
      <c r="A164" s="7">
        <v>6</v>
      </c>
      <c r="B164" s="8" t="s">
        <v>1325</v>
      </c>
      <c r="C164" s="7" t="s">
        <v>170</v>
      </c>
      <c r="D164" s="7" t="s">
        <v>56</v>
      </c>
      <c r="E164" s="7" t="s">
        <v>60</v>
      </c>
      <c r="F164" s="7" t="s">
        <v>7</v>
      </c>
      <c r="G164" s="7">
        <v>521</v>
      </c>
      <c r="H164" s="7">
        <v>15</v>
      </c>
      <c r="I164" s="7">
        <v>20</v>
      </c>
      <c r="J164" s="7">
        <v>8.68</v>
      </c>
    </row>
    <row r="165" spans="1:10" x14ac:dyDescent="0.25">
      <c r="A165" s="7">
        <v>7</v>
      </c>
      <c r="B165" s="8" t="s">
        <v>1326</v>
      </c>
      <c r="C165" s="7" t="s">
        <v>468</v>
      </c>
      <c r="D165" s="7" t="s">
        <v>56</v>
      </c>
      <c r="E165" s="7" t="s">
        <v>60</v>
      </c>
      <c r="F165" s="7" t="s">
        <v>7</v>
      </c>
      <c r="G165" s="7">
        <v>521</v>
      </c>
      <c r="H165" s="7">
        <v>12</v>
      </c>
      <c r="I165" s="7">
        <v>20</v>
      </c>
      <c r="J165" s="7">
        <v>8.68</v>
      </c>
    </row>
    <row r="166" spans="1:10" x14ac:dyDescent="0.25">
      <c r="A166" s="7">
        <v>8</v>
      </c>
      <c r="B166" s="8" t="s">
        <v>1327</v>
      </c>
      <c r="C166" s="7" t="s">
        <v>19</v>
      </c>
      <c r="D166" s="7" t="s">
        <v>56</v>
      </c>
      <c r="E166" s="7" t="s">
        <v>60</v>
      </c>
      <c r="F166" s="7" t="s">
        <v>7</v>
      </c>
      <c r="G166" s="7">
        <v>520</v>
      </c>
      <c r="H166" s="7">
        <v>14</v>
      </c>
      <c r="I166" s="7">
        <v>20</v>
      </c>
      <c r="J166" s="7">
        <v>8.67</v>
      </c>
    </row>
    <row r="167" spans="1:10" x14ac:dyDescent="0.25">
      <c r="A167" s="7">
        <v>9</v>
      </c>
      <c r="B167" s="8" t="s">
        <v>132</v>
      </c>
      <c r="C167" s="7" t="s">
        <v>28</v>
      </c>
      <c r="D167" s="7" t="s">
        <v>56</v>
      </c>
      <c r="E167" s="7" t="s">
        <v>60</v>
      </c>
      <c r="F167" s="7" t="s">
        <v>7</v>
      </c>
      <c r="G167" s="7">
        <v>512</v>
      </c>
      <c r="H167" s="7">
        <v>11</v>
      </c>
      <c r="I167" s="7">
        <v>24</v>
      </c>
      <c r="J167" s="7">
        <v>8.5299999999999994</v>
      </c>
    </row>
    <row r="168" spans="1:10" x14ac:dyDescent="0.25">
      <c r="A168" s="7">
        <v>10</v>
      </c>
      <c r="B168" s="8" t="s">
        <v>1328</v>
      </c>
      <c r="C168" s="7" t="s">
        <v>53</v>
      </c>
      <c r="D168" s="7" t="s">
        <v>56</v>
      </c>
      <c r="E168" s="7" t="s">
        <v>60</v>
      </c>
      <c r="F168" s="7" t="s">
        <v>7</v>
      </c>
      <c r="G168" s="7">
        <v>508</v>
      </c>
      <c r="H168" s="7">
        <v>13</v>
      </c>
      <c r="I168" s="7">
        <v>22</v>
      </c>
      <c r="J168" s="7">
        <v>8.4700000000000006</v>
      </c>
    </row>
    <row r="169" spans="1:10" x14ac:dyDescent="0.25">
      <c r="A169" s="7">
        <v>11</v>
      </c>
      <c r="B169" s="8" t="s">
        <v>135</v>
      </c>
      <c r="C169" s="7" t="s">
        <v>53</v>
      </c>
      <c r="D169" s="7" t="s">
        <v>56</v>
      </c>
      <c r="E169" s="7" t="s">
        <v>60</v>
      </c>
      <c r="F169" s="7" t="s">
        <v>7</v>
      </c>
      <c r="G169" s="7">
        <v>503</v>
      </c>
      <c r="H169" s="7">
        <v>16</v>
      </c>
      <c r="I169" s="7">
        <v>18</v>
      </c>
      <c r="J169" s="7">
        <v>8.3800000000000008</v>
      </c>
    </row>
    <row r="170" spans="1:10" x14ac:dyDescent="0.25">
      <c r="A170" s="7">
        <v>12</v>
      </c>
      <c r="B170" s="8" t="s">
        <v>1329</v>
      </c>
      <c r="C170" s="7" t="s">
        <v>207</v>
      </c>
      <c r="D170" s="7" t="s">
        <v>56</v>
      </c>
      <c r="E170" s="7" t="s">
        <v>60</v>
      </c>
      <c r="F170" s="7" t="s">
        <v>7</v>
      </c>
      <c r="G170" s="7">
        <v>454</v>
      </c>
      <c r="H170" s="7">
        <v>12</v>
      </c>
      <c r="I170" s="7">
        <v>13</v>
      </c>
      <c r="J170" s="7">
        <v>7.57</v>
      </c>
    </row>
    <row r="171" spans="1:10" x14ac:dyDescent="0.25">
      <c r="A171" s="7">
        <v>13</v>
      </c>
      <c r="B171" s="8" t="s">
        <v>1330</v>
      </c>
      <c r="C171" s="7" t="s">
        <v>53</v>
      </c>
      <c r="D171" s="7" t="s">
        <v>56</v>
      </c>
      <c r="E171" s="7" t="s">
        <v>60</v>
      </c>
      <c r="F171" s="7" t="s">
        <v>7</v>
      </c>
      <c r="G171" s="7">
        <v>453</v>
      </c>
      <c r="H171" s="7">
        <v>11</v>
      </c>
      <c r="I171" s="7">
        <v>10</v>
      </c>
      <c r="J171" s="7">
        <v>7.55</v>
      </c>
    </row>
    <row r="172" spans="1:10" x14ac:dyDescent="0.25">
      <c r="A172" s="7">
        <v>14</v>
      </c>
      <c r="B172" s="8" t="s">
        <v>133</v>
      </c>
      <c r="C172" s="7" t="s">
        <v>24</v>
      </c>
      <c r="D172" s="7" t="s">
        <v>56</v>
      </c>
      <c r="E172" s="7" t="s">
        <v>60</v>
      </c>
      <c r="F172" s="7" t="s">
        <v>7</v>
      </c>
      <c r="G172" s="7">
        <v>450</v>
      </c>
      <c r="H172" s="7">
        <v>7</v>
      </c>
      <c r="I172" s="7">
        <v>9</v>
      </c>
      <c r="J172" s="7">
        <v>7.5</v>
      </c>
    </row>
    <row r="173" spans="1:10" x14ac:dyDescent="0.25">
      <c r="A173" s="7">
        <v>15</v>
      </c>
      <c r="B173" s="8" t="s">
        <v>1331</v>
      </c>
      <c r="C173" s="7" t="s">
        <v>28</v>
      </c>
      <c r="D173" s="7" t="s">
        <v>56</v>
      </c>
      <c r="E173" s="7" t="s">
        <v>60</v>
      </c>
      <c r="F173" s="7" t="s">
        <v>7</v>
      </c>
      <c r="G173" s="7">
        <v>431</v>
      </c>
      <c r="H173" s="7">
        <v>10</v>
      </c>
      <c r="I173" s="7">
        <v>9</v>
      </c>
      <c r="J173" s="7">
        <v>7.18</v>
      </c>
    </row>
    <row r="174" spans="1:10" x14ac:dyDescent="0.25">
      <c r="A174" s="7">
        <v>16</v>
      </c>
      <c r="B174" s="8" t="s">
        <v>1332</v>
      </c>
      <c r="C174" s="7" t="s">
        <v>19</v>
      </c>
      <c r="D174" s="7" t="s">
        <v>56</v>
      </c>
      <c r="E174" s="7" t="s">
        <v>60</v>
      </c>
      <c r="F174" s="7" t="s">
        <v>7</v>
      </c>
      <c r="G174" s="7">
        <v>411</v>
      </c>
      <c r="H174" s="7">
        <v>4</v>
      </c>
      <c r="I174" s="7">
        <v>10</v>
      </c>
      <c r="J174" s="7">
        <v>6.85</v>
      </c>
    </row>
    <row r="175" spans="1:10" x14ac:dyDescent="0.25">
      <c r="A175" s="7">
        <v>17</v>
      </c>
      <c r="B175" s="8" t="s">
        <v>1333</v>
      </c>
      <c r="C175" s="7" t="s">
        <v>456</v>
      </c>
      <c r="D175" s="7" t="s">
        <v>56</v>
      </c>
      <c r="E175" s="7" t="s">
        <v>60</v>
      </c>
      <c r="F175" s="7" t="s">
        <v>7</v>
      </c>
      <c r="G175" s="7">
        <v>372</v>
      </c>
      <c r="H175" s="7">
        <v>1</v>
      </c>
      <c r="I175" s="7">
        <v>5</v>
      </c>
      <c r="J175" s="7">
        <v>6.2</v>
      </c>
    </row>
    <row r="176" spans="1:10" x14ac:dyDescent="0.25">
      <c r="A176" s="7">
        <v>18</v>
      </c>
      <c r="B176" s="8" t="s">
        <v>1334</v>
      </c>
      <c r="C176" s="7" t="s">
        <v>53</v>
      </c>
      <c r="D176" s="7" t="s">
        <v>56</v>
      </c>
      <c r="E176" s="7" t="s">
        <v>60</v>
      </c>
      <c r="F176" s="7" t="s">
        <v>7</v>
      </c>
      <c r="G176" s="7">
        <v>365</v>
      </c>
      <c r="H176" s="7">
        <v>2</v>
      </c>
      <c r="I176" s="7">
        <v>9</v>
      </c>
      <c r="J176" s="7">
        <v>6.08</v>
      </c>
    </row>
    <row r="177" spans="1:10" x14ac:dyDescent="0.25">
      <c r="A177" s="7">
        <v>1</v>
      </c>
      <c r="B177" s="8" t="s">
        <v>137</v>
      </c>
      <c r="C177" s="7" t="s">
        <v>48</v>
      </c>
      <c r="D177" s="7" t="s">
        <v>56</v>
      </c>
      <c r="E177" s="7" t="s">
        <v>70</v>
      </c>
      <c r="F177" s="7" t="s">
        <v>7</v>
      </c>
      <c r="G177" s="7">
        <v>563</v>
      </c>
      <c r="H177" s="7">
        <v>34</v>
      </c>
      <c r="I177" s="7">
        <v>17</v>
      </c>
      <c r="J177" s="7">
        <v>9.3800000000000008</v>
      </c>
    </row>
    <row r="178" spans="1:10" x14ac:dyDescent="0.25">
      <c r="A178" s="7">
        <v>2</v>
      </c>
      <c r="B178" s="8" t="s">
        <v>136</v>
      </c>
      <c r="C178" s="7" t="s">
        <v>25</v>
      </c>
      <c r="D178" s="7" t="s">
        <v>56</v>
      </c>
      <c r="E178" s="7" t="s">
        <v>70</v>
      </c>
      <c r="F178" s="7" t="s">
        <v>7</v>
      </c>
      <c r="G178" s="7">
        <v>563</v>
      </c>
      <c r="H178" s="7">
        <v>31</v>
      </c>
      <c r="I178" s="7">
        <v>21</v>
      </c>
      <c r="J178" s="7">
        <v>9.3800000000000008</v>
      </c>
    </row>
    <row r="179" spans="1:10" x14ac:dyDescent="0.25">
      <c r="A179" s="7">
        <v>3</v>
      </c>
      <c r="B179" s="8" t="s">
        <v>1335</v>
      </c>
      <c r="C179" s="7" t="s">
        <v>456</v>
      </c>
      <c r="D179" s="7" t="s">
        <v>56</v>
      </c>
      <c r="E179" s="7" t="s">
        <v>70</v>
      </c>
      <c r="F179" s="7" t="s">
        <v>7</v>
      </c>
      <c r="G179" s="7">
        <v>541</v>
      </c>
      <c r="H179" s="7">
        <v>23</v>
      </c>
      <c r="I179" s="7">
        <v>20</v>
      </c>
      <c r="J179" s="7">
        <v>9.02</v>
      </c>
    </row>
    <row r="180" spans="1:10" x14ac:dyDescent="0.25">
      <c r="A180" s="7">
        <v>4</v>
      </c>
      <c r="B180" s="8" t="s">
        <v>1336</v>
      </c>
      <c r="C180" s="7" t="s">
        <v>541</v>
      </c>
      <c r="D180" s="7" t="s">
        <v>56</v>
      </c>
      <c r="E180" s="7" t="s">
        <v>70</v>
      </c>
      <c r="F180" s="7" t="s">
        <v>7</v>
      </c>
      <c r="G180" s="7">
        <v>540</v>
      </c>
      <c r="H180" s="7">
        <v>23</v>
      </c>
      <c r="I180" s="7">
        <v>21</v>
      </c>
      <c r="J180" s="7">
        <v>9</v>
      </c>
    </row>
    <row r="181" spans="1:10" x14ac:dyDescent="0.25">
      <c r="A181" s="7">
        <v>5</v>
      </c>
      <c r="B181" s="8" t="s">
        <v>1337</v>
      </c>
      <c r="C181" s="7" t="s">
        <v>53</v>
      </c>
      <c r="D181" s="7" t="s">
        <v>56</v>
      </c>
      <c r="E181" s="7" t="s">
        <v>70</v>
      </c>
      <c r="F181" s="7" t="s">
        <v>7</v>
      </c>
      <c r="G181" s="7">
        <v>537</v>
      </c>
      <c r="H181" s="7">
        <v>19</v>
      </c>
      <c r="I181" s="7">
        <v>25</v>
      </c>
      <c r="J181" s="7">
        <v>8.9499999999999993</v>
      </c>
    </row>
    <row r="182" spans="1:10" x14ac:dyDescent="0.25">
      <c r="A182" s="7">
        <v>6</v>
      </c>
      <c r="B182" s="8" t="s">
        <v>1338</v>
      </c>
      <c r="C182" s="7" t="s">
        <v>468</v>
      </c>
      <c r="D182" s="7" t="s">
        <v>56</v>
      </c>
      <c r="E182" s="7" t="s">
        <v>70</v>
      </c>
      <c r="F182" s="7" t="s">
        <v>7</v>
      </c>
      <c r="G182" s="7">
        <v>532</v>
      </c>
      <c r="H182" s="7">
        <v>26</v>
      </c>
      <c r="I182" s="7">
        <v>26</v>
      </c>
      <c r="J182" s="7">
        <v>8.8699999999999992</v>
      </c>
    </row>
    <row r="183" spans="1:10" x14ac:dyDescent="0.25">
      <c r="A183" s="7">
        <v>7</v>
      </c>
      <c r="B183" s="8" t="s">
        <v>139</v>
      </c>
      <c r="C183" s="7" t="s">
        <v>39</v>
      </c>
      <c r="D183" s="7" t="s">
        <v>56</v>
      </c>
      <c r="E183" s="7" t="s">
        <v>70</v>
      </c>
      <c r="F183" s="7" t="s">
        <v>7</v>
      </c>
      <c r="G183" s="7">
        <v>532</v>
      </c>
      <c r="H183" s="7">
        <v>14</v>
      </c>
      <c r="I183" s="7">
        <v>31</v>
      </c>
      <c r="J183" s="7">
        <v>8.8699999999999992</v>
      </c>
    </row>
    <row r="184" spans="1:10" x14ac:dyDescent="0.25">
      <c r="A184" s="7">
        <v>8</v>
      </c>
      <c r="B184" s="8" t="s">
        <v>1339</v>
      </c>
      <c r="C184" s="7" t="s">
        <v>468</v>
      </c>
      <c r="D184" s="7" t="s">
        <v>56</v>
      </c>
      <c r="E184" s="7" t="s">
        <v>70</v>
      </c>
      <c r="F184" s="7" t="s">
        <v>7</v>
      </c>
      <c r="G184" s="7">
        <v>519</v>
      </c>
      <c r="H184" s="7">
        <v>11</v>
      </c>
      <c r="I184" s="7">
        <v>27</v>
      </c>
      <c r="J184" s="7">
        <v>8.65</v>
      </c>
    </row>
    <row r="185" spans="1:10" x14ac:dyDescent="0.25">
      <c r="A185" s="7">
        <v>9</v>
      </c>
      <c r="B185" s="8" t="s">
        <v>1340</v>
      </c>
      <c r="C185" s="7" t="s">
        <v>53</v>
      </c>
      <c r="D185" s="7" t="s">
        <v>56</v>
      </c>
      <c r="E185" s="7" t="s">
        <v>70</v>
      </c>
      <c r="F185" s="7" t="s">
        <v>7</v>
      </c>
      <c r="G185" s="7">
        <v>513</v>
      </c>
      <c r="H185" s="7">
        <v>14</v>
      </c>
      <c r="I185" s="7">
        <v>19</v>
      </c>
      <c r="J185" s="7">
        <v>8.5500000000000007</v>
      </c>
    </row>
    <row r="186" spans="1:10" x14ac:dyDescent="0.25">
      <c r="A186" s="7">
        <v>10</v>
      </c>
      <c r="B186" s="8" t="s">
        <v>1341</v>
      </c>
      <c r="C186" s="7" t="s">
        <v>456</v>
      </c>
      <c r="D186" s="7" t="s">
        <v>56</v>
      </c>
      <c r="E186" s="7" t="s">
        <v>70</v>
      </c>
      <c r="F186" s="7" t="s">
        <v>7</v>
      </c>
      <c r="G186" s="7">
        <v>510</v>
      </c>
      <c r="H186" s="7">
        <v>18</v>
      </c>
      <c r="I186" s="7">
        <v>14</v>
      </c>
      <c r="J186" s="7">
        <v>8.5</v>
      </c>
    </row>
    <row r="187" spans="1:10" x14ac:dyDescent="0.25">
      <c r="A187" s="7">
        <v>11</v>
      </c>
      <c r="B187" s="7" t="s">
        <v>1342</v>
      </c>
      <c r="C187" s="7" t="s">
        <v>59</v>
      </c>
      <c r="D187" s="7" t="s">
        <v>56</v>
      </c>
      <c r="E187" s="7" t="s">
        <v>70</v>
      </c>
      <c r="F187" s="7" t="s">
        <v>7</v>
      </c>
      <c r="G187" s="7">
        <v>501</v>
      </c>
      <c r="H187" s="7">
        <v>12</v>
      </c>
      <c r="I187" s="7">
        <v>18</v>
      </c>
      <c r="J187" s="7">
        <v>8.35</v>
      </c>
    </row>
    <row r="188" spans="1:10" x14ac:dyDescent="0.25">
      <c r="A188" s="7">
        <v>12</v>
      </c>
      <c r="B188" s="8" t="s">
        <v>1343</v>
      </c>
      <c r="C188" s="7" t="s">
        <v>53</v>
      </c>
      <c r="D188" s="7" t="s">
        <v>56</v>
      </c>
      <c r="E188" s="7" t="s">
        <v>70</v>
      </c>
      <c r="F188" s="7" t="s">
        <v>7</v>
      </c>
      <c r="G188" s="7">
        <v>499</v>
      </c>
      <c r="H188" s="7">
        <v>10</v>
      </c>
      <c r="I188" s="7">
        <v>14</v>
      </c>
      <c r="J188" s="7">
        <v>8.32</v>
      </c>
    </row>
    <row r="189" spans="1:10" x14ac:dyDescent="0.25">
      <c r="A189" s="7">
        <v>13</v>
      </c>
      <c r="B189" s="8" t="s">
        <v>1344</v>
      </c>
      <c r="C189" s="7" t="s">
        <v>32</v>
      </c>
      <c r="D189" s="7" t="s">
        <v>56</v>
      </c>
      <c r="E189" s="7" t="s">
        <v>70</v>
      </c>
      <c r="F189" s="7" t="s">
        <v>7</v>
      </c>
      <c r="G189" s="7">
        <v>493</v>
      </c>
      <c r="H189" s="7">
        <v>11</v>
      </c>
      <c r="I189" s="7">
        <v>14</v>
      </c>
      <c r="J189" s="7">
        <v>8.2200000000000006</v>
      </c>
    </row>
    <row r="190" spans="1:10" x14ac:dyDescent="0.25">
      <c r="A190" s="7">
        <v>14</v>
      </c>
      <c r="B190" s="8" t="s">
        <v>1345</v>
      </c>
      <c r="C190" s="7" t="s">
        <v>53</v>
      </c>
      <c r="D190" s="7" t="s">
        <v>56</v>
      </c>
      <c r="E190" s="7" t="s">
        <v>70</v>
      </c>
      <c r="F190" s="7" t="s">
        <v>7</v>
      </c>
      <c r="G190" s="7">
        <v>489</v>
      </c>
      <c r="H190" s="7">
        <v>9</v>
      </c>
      <c r="I190" s="7">
        <v>16</v>
      </c>
      <c r="J190" s="7">
        <v>8.15</v>
      </c>
    </row>
    <row r="191" spans="1:10" x14ac:dyDescent="0.25">
      <c r="A191" s="7">
        <v>15</v>
      </c>
      <c r="B191" s="8" t="s">
        <v>141</v>
      </c>
      <c r="C191" s="7" t="s">
        <v>53</v>
      </c>
      <c r="D191" s="7" t="s">
        <v>56</v>
      </c>
      <c r="E191" s="7" t="s">
        <v>70</v>
      </c>
      <c r="F191" s="7" t="s">
        <v>7</v>
      </c>
      <c r="G191" s="7">
        <v>472</v>
      </c>
      <c r="H191" s="7">
        <v>10</v>
      </c>
      <c r="I191" s="7">
        <v>14</v>
      </c>
      <c r="J191" s="7">
        <v>7.87</v>
      </c>
    </row>
    <row r="192" spans="1:10" x14ac:dyDescent="0.25">
      <c r="A192" s="7">
        <v>16</v>
      </c>
      <c r="B192" s="8" t="s">
        <v>1346</v>
      </c>
      <c r="C192" s="7" t="s">
        <v>456</v>
      </c>
      <c r="D192" s="7" t="s">
        <v>56</v>
      </c>
      <c r="E192" s="7" t="s">
        <v>70</v>
      </c>
      <c r="F192" s="7" t="s">
        <v>7</v>
      </c>
      <c r="G192" s="7">
        <v>431</v>
      </c>
      <c r="H192" s="7">
        <v>4</v>
      </c>
      <c r="I192" s="7">
        <v>9</v>
      </c>
      <c r="J192" s="7">
        <v>7.18</v>
      </c>
    </row>
    <row r="193" spans="1:10" x14ac:dyDescent="0.25">
      <c r="A193" s="7">
        <v>17</v>
      </c>
      <c r="B193" s="8" t="s">
        <v>1347</v>
      </c>
      <c r="C193" s="7" t="s">
        <v>53</v>
      </c>
      <c r="D193" s="7" t="s">
        <v>56</v>
      </c>
      <c r="E193" s="7" t="s">
        <v>70</v>
      </c>
      <c r="F193" s="7" t="s">
        <v>7</v>
      </c>
      <c r="G193" s="7">
        <v>418</v>
      </c>
      <c r="H193" s="7">
        <v>6</v>
      </c>
      <c r="I193" s="7">
        <v>11</v>
      </c>
      <c r="J193" s="7">
        <v>6.97</v>
      </c>
    </row>
    <row r="194" spans="1:10" x14ac:dyDescent="0.25">
      <c r="A194" s="7">
        <v>18</v>
      </c>
      <c r="B194" s="8" t="s">
        <v>1348</v>
      </c>
      <c r="C194" s="7" t="s">
        <v>127</v>
      </c>
      <c r="D194" s="7" t="s">
        <v>56</v>
      </c>
      <c r="E194" s="7" t="s">
        <v>70</v>
      </c>
      <c r="F194" s="7" t="s">
        <v>7</v>
      </c>
      <c r="G194" s="7">
        <v>407</v>
      </c>
      <c r="H194" s="7">
        <v>6</v>
      </c>
      <c r="I194" s="7">
        <v>7</v>
      </c>
      <c r="J194" s="7">
        <v>6.78</v>
      </c>
    </row>
    <row r="195" spans="1:10" x14ac:dyDescent="0.25">
      <c r="A195" s="7">
        <v>19</v>
      </c>
      <c r="B195" s="8" t="s">
        <v>1349</v>
      </c>
      <c r="C195" s="7" t="s">
        <v>456</v>
      </c>
      <c r="D195" s="7" t="s">
        <v>56</v>
      </c>
      <c r="E195" s="7" t="s">
        <v>70</v>
      </c>
      <c r="F195" s="7" t="s">
        <v>7</v>
      </c>
      <c r="G195" s="7">
        <v>302</v>
      </c>
      <c r="H195" s="7">
        <v>1</v>
      </c>
      <c r="I195" s="7">
        <v>3</v>
      </c>
      <c r="J195" s="7">
        <v>5.03</v>
      </c>
    </row>
    <row r="196" spans="1:10" x14ac:dyDescent="0.25">
      <c r="A196" s="7">
        <v>1</v>
      </c>
      <c r="B196" s="8" t="s">
        <v>1350</v>
      </c>
      <c r="C196" s="7" t="s">
        <v>11</v>
      </c>
      <c r="D196" s="7" t="s">
        <v>56</v>
      </c>
      <c r="E196" s="7" t="s">
        <v>78</v>
      </c>
      <c r="F196" s="7" t="s">
        <v>7</v>
      </c>
      <c r="G196" s="7">
        <v>571</v>
      </c>
      <c r="H196" s="7">
        <v>34</v>
      </c>
      <c r="I196" s="7">
        <v>23</v>
      </c>
      <c r="J196" s="7">
        <v>9.52</v>
      </c>
    </row>
    <row r="197" spans="1:10" x14ac:dyDescent="0.25">
      <c r="A197" s="7">
        <v>2</v>
      </c>
      <c r="B197" s="8" t="s">
        <v>1156</v>
      </c>
      <c r="C197" s="7" t="s">
        <v>19</v>
      </c>
      <c r="D197" s="7" t="s">
        <v>56</v>
      </c>
      <c r="E197" s="7" t="s">
        <v>78</v>
      </c>
      <c r="F197" s="7" t="s">
        <v>7</v>
      </c>
      <c r="G197" s="7">
        <v>557</v>
      </c>
      <c r="H197" s="7">
        <v>27</v>
      </c>
      <c r="I197" s="7">
        <v>24</v>
      </c>
      <c r="J197" s="7">
        <v>9.2799999999999994</v>
      </c>
    </row>
    <row r="198" spans="1:10" x14ac:dyDescent="0.25">
      <c r="A198" s="7">
        <v>3</v>
      </c>
      <c r="B198" s="8" t="s">
        <v>1154</v>
      </c>
      <c r="C198" s="7" t="s">
        <v>37</v>
      </c>
      <c r="D198" s="7" t="s">
        <v>56</v>
      </c>
      <c r="E198" s="7" t="s">
        <v>78</v>
      </c>
      <c r="F198" s="7" t="s">
        <v>7</v>
      </c>
      <c r="G198" s="7">
        <v>539</v>
      </c>
      <c r="H198" s="7">
        <v>21</v>
      </c>
      <c r="I198" s="7">
        <v>22</v>
      </c>
      <c r="J198" s="7">
        <v>8.98</v>
      </c>
    </row>
    <row r="199" spans="1:10" x14ac:dyDescent="0.25">
      <c r="A199" s="7">
        <v>4</v>
      </c>
      <c r="B199" s="8" t="s">
        <v>1162</v>
      </c>
      <c r="C199" s="7" t="s">
        <v>95</v>
      </c>
      <c r="D199" s="7" t="s">
        <v>56</v>
      </c>
      <c r="E199" s="7" t="s">
        <v>78</v>
      </c>
      <c r="F199" s="7" t="s">
        <v>7</v>
      </c>
      <c r="G199" s="7">
        <v>536</v>
      </c>
      <c r="H199" s="7">
        <v>17</v>
      </c>
      <c r="I199" s="7">
        <v>26</v>
      </c>
      <c r="J199" s="7">
        <v>8.93</v>
      </c>
    </row>
    <row r="200" spans="1:10" x14ac:dyDescent="0.25">
      <c r="A200" s="7">
        <v>5</v>
      </c>
      <c r="B200" s="8" t="s">
        <v>321</v>
      </c>
      <c r="C200" s="7" t="s">
        <v>102</v>
      </c>
      <c r="D200" s="7" t="s">
        <v>56</v>
      </c>
      <c r="E200" s="7" t="s">
        <v>78</v>
      </c>
      <c r="F200" s="7" t="s">
        <v>7</v>
      </c>
      <c r="G200" s="7">
        <v>531</v>
      </c>
      <c r="H200" s="7">
        <v>18</v>
      </c>
      <c r="I200" s="7">
        <v>23</v>
      </c>
      <c r="J200" s="7">
        <v>8.85</v>
      </c>
    </row>
    <row r="201" spans="1:10" x14ac:dyDescent="0.25">
      <c r="A201" s="7">
        <v>6</v>
      </c>
      <c r="B201" s="8" t="s">
        <v>1167</v>
      </c>
      <c r="C201" s="7" t="s">
        <v>42</v>
      </c>
      <c r="D201" s="7" t="s">
        <v>56</v>
      </c>
      <c r="E201" s="7" t="s">
        <v>78</v>
      </c>
      <c r="F201" s="7" t="s">
        <v>7</v>
      </c>
      <c r="G201" s="7">
        <v>519</v>
      </c>
      <c r="H201" s="7">
        <v>14</v>
      </c>
      <c r="I201" s="7">
        <v>22</v>
      </c>
      <c r="J201" s="7">
        <v>8.65</v>
      </c>
    </row>
    <row r="202" spans="1:10" x14ac:dyDescent="0.25">
      <c r="A202" s="7">
        <v>7</v>
      </c>
      <c r="B202" s="8" t="s">
        <v>142</v>
      </c>
      <c r="C202" s="7" t="s">
        <v>19</v>
      </c>
      <c r="D202" s="7" t="s">
        <v>56</v>
      </c>
      <c r="E202" s="7" t="s">
        <v>78</v>
      </c>
      <c r="F202" s="7" t="s">
        <v>7</v>
      </c>
      <c r="G202" s="7">
        <v>513</v>
      </c>
      <c r="H202" s="7">
        <v>15</v>
      </c>
      <c r="I202" s="7">
        <v>18</v>
      </c>
      <c r="J202" s="7">
        <v>8.5500000000000007</v>
      </c>
    </row>
    <row r="203" spans="1:10" x14ac:dyDescent="0.25">
      <c r="A203" s="7">
        <v>8</v>
      </c>
      <c r="B203" s="8" t="s">
        <v>1155</v>
      </c>
      <c r="C203" s="7" t="s">
        <v>39</v>
      </c>
      <c r="D203" s="7" t="s">
        <v>56</v>
      </c>
      <c r="E203" s="7" t="s">
        <v>78</v>
      </c>
      <c r="F203" s="7" t="s">
        <v>7</v>
      </c>
      <c r="G203" s="7">
        <v>509</v>
      </c>
      <c r="H203" s="7">
        <v>14</v>
      </c>
      <c r="I203" s="7">
        <v>23</v>
      </c>
      <c r="J203" s="7">
        <v>8.48</v>
      </c>
    </row>
    <row r="204" spans="1:10" x14ac:dyDescent="0.25">
      <c r="A204" s="7">
        <v>9</v>
      </c>
      <c r="B204" s="8" t="s">
        <v>1351</v>
      </c>
      <c r="C204" s="7" t="s">
        <v>380</v>
      </c>
      <c r="D204" s="7" t="s">
        <v>56</v>
      </c>
      <c r="E204" s="7" t="s">
        <v>78</v>
      </c>
      <c r="F204" s="7" t="s">
        <v>7</v>
      </c>
      <c r="G204" s="7">
        <v>508</v>
      </c>
      <c r="H204" s="7">
        <v>16</v>
      </c>
      <c r="I204" s="7">
        <v>14</v>
      </c>
      <c r="J204" s="7">
        <v>8.4700000000000006</v>
      </c>
    </row>
    <row r="205" spans="1:10" x14ac:dyDescent="0.25">
      <c r="A205" s="7">
        <v>10</v>
      </c>
      <c r="B205" s="8" t="s">
        <v>1352</v>
      </c>
      <c r="C205" s="7" t="s">
        <v>53</v>
      </c>
      <c r="D205" s="7" t="s">
        <v>56</v>
      </c>
      <c r="E205" s="7" t="s">
        <v>78</v>
      </c>
      <c r="F205" s="7" t="s">
        <v>7</v>
      </c>
      <c r="G205" s="7">
        <v>506</v>
      </c>
      <c r="H205" s="7">
        <v>14</v>
      </c>
      <c r="I205" s="7">
        <v>27</v>
      </c>
      <c r="J205" s="7">
        <v>8.43</v>
      </c>
    </row>
    <row r="206" spans="1:10" x14ac:dyDescent="0.25">
      <c r="A206" s="7">
        <v>11</v>
      </c>
      <c r="B206" s="8" t="s">
        <v>144</v>
      </c>
      <c r="C206" s="7" t="s">
        <v>13</v>
      </c>
      <c r="D206" s="7" t="s">
        <v>56</v>
      </c>
      <c r="E206" s="7" t="s">
        <v>78</v>
      </c>
      <c r="F206" s="7" t="s">
        <v>7</v>
      </c>
      <c r="G206" s="7">
        <v>504</v>
      </c>
      <c r="H206" s="7">
        <v>11</v>
      </c>
      <c r="I206" s="7">
        <v>16</v>
      </c>
      <c r="J206" s="7">
        <v>8.4</v>
      </c>
    </row>
    <row r="207" spans="1:10" x14ac:dyDescent="0.25">
      <c r="A207" s="7">
        <v>12</v>
      </c>
      <c r="B207" s="8" t="s">
        <v>1164</v>
      </c>
      <c r="C207" s="7" t="s">
        <v>318</v>
      </c>
      <c r="D207" s="7" t="s">
        <v>56</v>
      </c>
      <c r="E207" s="7" t="s">
        <v>78</v>
      </c>
      <c r="F207" s="7" t="s">
        <v>7</v>
      </c>
      <c r="G207" s="7">
        <v>489</v>
      </c>
      <c r="H207" s="7">
        <v>15</v>
      </c>
      <c r="I207" s="7">
        <v>15</v>
      </c>
      <c r="J207" s="7">
        <v>8.15</v>
      </c>
    </row>
    <row r="208" spans="1:10" x14ac:dyDescent="0.25">
      <c r="A208" s="7">
        <v>13</v>
      </c>
      <c r="B208" s="8" t="s">
        <v>1353</v>
      </c>
      <c r="C208" s="7" t="s">
        <v>170</v>
      </c>
      <c r="D208" s="7" t="s">
        <v>56</v>
      </c>
      <c r="E208" s="7" t="s">
        <v>78</v>
      </c>
      <c r="F208" s="7" t="s">
        <v>7</v>
      </c>
      <c r="G208" s="7">
        <v>483</v>
      </c>
      <c r="H208" s="7">
        <v>12</v>
      </c>
      <c r="I208" s="7">
        <v>19</v>
      </c>
      <c r="J208" s="7">
        <v>8.0500000000000007</v>
      </c>
    </row>
    <row r="209" spans="1:10" x14ac:dyDescent="0.25">
      <c r="A209" s="7">
        <v>14</v>
      </c>
      <c r="B209" s="8" t="s">
        <v>1172</v>
      </c>
      <c r="C209" s="7" t="s">
        <v>318</v>
      </c>
      <c r="D209" s="7" t="s">
        <v>56</v>
      </c>
      <c r="E209" s="7" t="s">
        <v>78</v>
      </c>
      <c r="F209" s="7" t="s">
        <v>7</v>
      </c>
      <c r="G209" s="7">
        <v>477</v>
      </c>
      <c r="H209" s="7">
        <v>7</v>
      </c>
      <c r="I209" s="7">
        <v>15</v>
      </c>
      <c r="J209" s="7">
        <v>7.95</v>
      </c>
    </row>
    <row r="210" spans="1:10" x14ac:dyDescent="0.25">
      <c r="A210" s="7">
        <v>15</v>
      </c>
      <c r="B210" s="8" t="s">
        <v>320</v>
      </c>
      <c r="C210" s="7" t="s">
        <v>31</v>
      </c>
      <c r="D210" s="7" t="s">
        <v>56</v>
      </c>
      <c r="E210" s="7" t="s">
        <v>78</v>
      </c>
      <c r="F210" s="7" t="s">
        <v>7</v>
      </c>
      <c r="G210" s="7">
        <v>474</v>
      </c>
      <c r="H210" s="7">
        <v>7</v>
      </c>
      <c r="I210" s="7">
        <v>17</v>
      </c>
      <c r="J210" s="7">
        <v>7.9</v>
      </c>
    </row>
    <row r="211" spans="1:10" x14ac:dyDescent="0.25">
      <c r="A211" s="7">
        <v>16</v>
      </c>
      <c r="B211" s="8" t="s">
        <v>1170</v>
      </c>
      <c r="C211" s="7" t="s">
        <v>37</v>
      </c>
      <c r="D211" s="7" t="s">
        <v>56</v>
      </c>
      <c r="E211" s="7" t="s">
        <v>78</v>
      </c>
      <c r="F211" s="7" t="s">
        <v>7</v>
      </c>
      <c r="G211" s="7">
        <v>473</v>
      </c>
      <c r="H211" s="7">
        <v>17</v>
      </c>
      <c r="I211" s="7">
        <v>11</v>
      </c>
      <c r="J211" s="7">
        <v>7.88</v>
      </c>
    </row>
    <row r="212" spans="1:10" x14ac:dyDescent="0.25">
      <c r="A212" s="7">
        <v>17</v>
      </c>
      <c r="B212" s="8" t="s">
        <v>1354</v>
      </c>
      <c r="C212" s="7" t="s">
        <v>468</v>
      </c>
      <c r="D212" s="7" t="s">
        <v>56</v>
      </c>
      <c r="E212" s="7" t="s">
        <v>78</v>
      </c>
      <c r="F212" s="7" t="s">
        <v>7</v>
      </c>
      <c r="G212" s="7">
        <v>470</v>
      </c>
      <c r="H212" s="7">
        <v>12</v>
      </c>
      <c r="I212" s="7">
        <v>12</v>
      </c>
      <c r="J212" s="7">
        <v>7.83</v>
      </c>
    </row>
    <row r="213" spans="1:10" x14ac:dyDescent="0.25">
      <c r="A213" s="7">
        <v>18</v>
      </c>
      <c r="B213" s="8" t="s">
        <v>1355</v>
      </c>
      <c r="C213" s="7" t="s">
        <v>316</v>
      </c>
      <c r="D213" s="7" t="s">
        <v>56</v>
      </c>
      <c r="E213" s="7" t="s">
        <v>78</v>
      </c>
      <c r="F213" s="7" t="s">
        <v>7</v>
      </c>
      <c r="G213" s="7">
        <v>433</v>
      </c>
      <c r="H213" s="7">
        <v>8</v>
      </c>
      <c r="I213" s="7">
        <v>17</v>
      </c>
      <c r="J213" s="7">
        <v>7.22</v>
      </c>
    </row>
    <row r="214" spans="1:10" x14ac:dyDescent="0.25">
      <c r="A214" s="7">
        <v>19</v>
      </c>
      <c r="B214" s="8" t="s">
        <v>1356</v>
      </c>
      <c r="C214" s="7" t="s">
        <v>17</v>
      </c>
      <c r="D214" s="7" t="s">
        <v>56</v>
      </c>
      <c r="E214" s="7" t="s">
        <v>78</v>
      </c>
      <c r="F214" s="7" t="s">
        <v>7</v>
      </c>
      <c r="G214" s="7">
        <v>426</v>
      </c>
      <c r="H214" s="7">
        <v>4</v>
      </c>
      <c r="I214" s="7">
        <v>16</v>
      </c>
      <c r="J214" s="7">
        <v>7.1</v>
      </c>
    </row>
    <row r="215" spans="1:10" x14ac:dyDescent="0.25">
      <c r="A215" s="7">
        <v>20</v>
      </c>
      <c r="B215" s="8" t="s">
        <v>1357</v>
      </c>
      <c r="C215" s="7" t="s">
        <v>97</v>
      </c>
      <c r="D215" s="7" t="s">
        <v>56</v>
      </c>
      <c r="E215" s="7" t="s">
        <v>78</v>
      </c>
      <c r="F215" s="7" t="s">
        <v>7</v>
      </c>
      <c r="G215" s="7">
        <v>425</v>
      </c>
      <c r="H215" s="7">
        <v>8</v>
      </c>
      <c r="I215" s="7">
        <v>10</v>
      </c>
      <c r="J215" s="7">
        <v>7.08</v>
      </c>
    </row>
    <row r="216" spans="1:10" x14ac:dyDescent="0.25">
      <c r="A216" s="7">
        <v>21</v>
      </c>
      <c r="B216" s="8" t="s">
        <v>1358</v>
      </c>
      <c r="C216" s="7" t="s">
        <v>13</v>
      </c>
      <c r="D216" s="7" t="s">
        <v>56</v>
      </c>
      <c r="E216" s="7" t="s">
        <v>78</v>
      </c>
      <c r="F216" s="7" t="s">
        <v>7</v>
      </c>
      <c r="G216" s="7">
        <v>407</v>
      </c>
      <c r="H216" s="7">
        <v>5</v>
      </c>
      <c r="I216" s="7">
        <v>11</v>
      </c>
      <c r="J216" s="7">
        <v>6.78</v>
      </c>
    </row>
    <row r="217" spans="1:10" x14ac:dyDescent="0.25">
      <c r="A217" s="7">
        <v>22</v>
      </c>
      <c r="B217" s="8" t="s">
        <v>1359</v>
      </c>
      <c r="C217" s="7" t="s">
        <v>53</v>
      </c>
      <c r="D217" s="7" t="s">
        <v>56</v>
      </c>
      <c r="E217" s="7" t="s">
        <v>78</v>
      </c>
      <c r="F217" s="7" t="s">
        <v>7</v>
      </c>
      <c r="G217" s="7">
        <v>370</v>
      </c>
      <c r="H217" s="7">
        <v>8</v>
      </c>
      <c r="I217" s="7">
        <v>6</v>
      </c>
      <c r="J217" s="7">
        <v>6.17</v>
      </c>
    </row>
    <row r="218" spans="1:10" x14ac:dyDescent="0.25">
      <c r="A218" s="7">
        <v>23</v>
      </c>
      <c r="B218" s="7" t="s">
        <v>1360</v>
      </c>
      <c r="C218" s="7" t="s">
        <v>59</v>
      </c>
      <c r="D218" s="7" t="s">
        <v>56</v>
      </c>
      <c r="E218" s="7" t="s">
        <v>78</v>
      </c>
      <c r="F218" s="7" t="s">
        <v>7</v>
      </c>
      <c r="G218" s="7">
        <v>339</v>
      </c>
      <c r="H218" s="7">
        <v>4</v>
      </c>
      <c r="I218" s="7">
        <v>12</v>
      </c>
      <c r="J218" s="7">
        <v>5.65</v>
      </c>
    </row>
    <row r="219" spans="1:10" x14ac:dyDescent="0.25">
      <c r="A219" s="7">
        <v>24</v>
      </c>
      <c r="B219" s="8" t="s">
        <v>143</v>
      </c>
      <c r="C219" s="7" t="s">
        <v>28</v>
      </c>
      <c r="D219" s="7" t="s">
        <v>56</v>
      </c>
      <c r="E219" s="7" t="s">
        <v>78</v>
      </c>
      <c r="F219" s="7" t="s">
        <v>7</v>
      </c>
      <c r="G219" s="7">
        <v>181</v>
      </c>
      <c r="H219" s="7">
        <v>4</v>
      </c>
      <c r="I219" s="7">
        <v>8</v>
      </c>
      <c r="J219" s="7">
        <v>3.02</v>
      </c>
    </row>
    <row r="220" spans="1:10" x14ac:dyDescent="0.25">
      <c r="A220" s="7">
        <v>1</v>
      </c>
      <c r="B220" s="8" t="s">
        <v>1361</v>
      </c>
      <c r="C220" s="7" t="s">
        <v>95</v>
      </c>
      <c r="D220" s="7" t="s">
        <v>56</v>
      </c>
      <c r="E220" s="7" t="s">
        <v>82</v>
      </c>
      <c r="F220" s="7" t="s">
        <v>7</v>
      </c>
      <c r="G220" s="7">
        <v>571</v>
      </c>
      <c r="H220" s="7">
        <v>34</v>
      </c>
      <c r="I220" s="7">
        <v>23</v>
      </c>
      <c r="J220" s="7">
        <v>9.52</v>
      </c>
    </row>
    <row r="221" spans="1:10" x14ac:dyDescent="0.25">
      <c r="A221" s="7">
        <v>2</v>
      </c>
      <c r="B221" s="7" t="s">
        <v>1189</v>
      </c>
      <c r="C221" s="7" t="s">
        <v>19</v>
      </c>
      <c r="D221" s="7" t="s">
        <v>56</v>
      </c>
      <c r="E221" s="7" t="s">
        <v>82</v>
      </c>
      <c r="F221" s="7" t="s">
        <v>7</v>
      </c>
      <c r="G221" s="7">
        <v>557</v>
      </c>
      <c r="H221" s="7">
        <v>28</v>
      </c>
      <c r="I221" s="7">
        <v>22</v>
      </c>
      <c r="J221" s="7">
        <v>9.2799999999999994</v>
      </c>
    </row>
    <row r="222" spans="1:10" x14ac:dyDescent="0.25">
      <c r="A222" s="7">
        <v>3</v>
      </c>
      <c r="B222" s="8" t="s">
        <v>146</v>
      </c>
      <c r="C222" s="7" t="s">
        <v>48</v>
      </c>
      <c r="D222" s="7" t="s">
        <v>56</v>
      </c>
      <c r="E222" s="7" t="s">
        <v>82</v>
      </c>
      <c r="F222" s="7" t="s">
        <v>7</v>
      </c>
      <c r="G222" s="7">
        <v>553</v>
      </c>
      <c r="H222" s="7">
        <v>28</v>
      </c>
      <c r="I222" s="7">
        <v>20</v>
      </c>
      <c r="J222" s="7">
        <v>9.2200000000000006</v>
      </c>
    </row>
    <row r="223" spans="1:10" x14ac:dyDescent="0.25">
      <c r="A223" s="7">
        <v>4</v>
      </c>
      <c r="B223" s="8" t="s">
        <v>1362</v>
      </c>
      <c r="C223" s="7" t="s">
        <v>316</v>
      </c>
      <c r="D223" s="7" t="s">
        <v>56</v>
      </c>
      <c r="E223" s="7" t="s">
        <v>82</v>
      </c>
      <c r="F223" s="7" t="s">
        <v>7</v>
      </c>
      <c r="G223" s="7">
        <v>552</v>
      </c>
      <c r="H223" s="7">
        <v>25</v>
      </c>
      <c r="I223" s="7">
        <v>23</v>
      </c>
      <c r="J223" s="7">
        <v>9.1999999999999993</v>
      </c>
    </row>
    <row r="224" spans="1:10" x14ac:dyDescent="0.25">
      <c r="A224" s="7">
        <v>5</v>
      </c>
      <c r="B224" s="8" t="s">
        <v>148</v>
      </c>
      <c r="C224" s="7" t="s">
        <v>19</v>
      </c>
      <c r="D224" s="7" t="s">
        <v>56</v>
      </c>
      <c r="E224" s="7" t="s">
        <v>82</v>
      </c>
      <c r="F224" s="7" t="s">
        <v>7</v>
      </c>
      <c r="G224" s="7">
        <v>537</v>
      </c>
      <c r="H224" s="7">
        <v>16</v>
      </c>
      <c r="I224" s="7">
        <v>31</v>
      </c>
      <c r="J224" s="7">
        <v>8.9499999999999993</v>
      </c>
    </row>
    <row r="225" spans="1:10" x14ac:dyDescent="0.25">
      <c r="A225" s="7">
        <v>6</v>
      </c>
      <c r="B225" s="8" t="s">
        <v>1192</v>
      </c>
      <c r="C225" s="7" t="s">
        <v>42</v>
      </c>
      <c r="D225" s="7" t="s">
        <v>56</v>
      </c>
      <c r="E225" s="7" t="s">
        <v>82</v>
      </c>
      <c r="F225" s="7" t="s">
        <v>7</v>
      </c>
      <c r="G225" s="7">
        <v>533</v>
      </c>
      <c r="H225" s="7">
        <v>15</v>
      </c>
      <c r="I225" s="7">
        <v>26</v>
      </c>
      <c r="J225" s="7">
        <v>8.8800000000000008</v>
      </c>
    </row>
    <row r="226" spans="1:10" x14ac:dyDescent="0.25">
      <c r="A226" s="7">
        <v>7</v>
      </c>
      <c r="B226" s="8" t="s">
        <v>1363</v>
      </c>
      <c r="C226" s="7" t="s">
        <v>95</v>
      </c>
      <c r="D226" s="7" t="s">
        <v>56</v>
      </c>
      <c r="E226" s="7" t="s">
        <v>82</v>
      </c>
      <c r="F226" s="7" t="s">
        <v>7</v>
      </c>
      <c r="G226" s="7">
        <v>529</v>
      </c>
      <c r="H226" s="7">
        <v>17</v>
      </c>
      <c r="I226" s="7">
        <v>23</v>
      </c>
      <c r="J226" s="7">
        <v>8.82</v>
      </c>
    </row>
    <row r="227" spans="1:10" x14ac:dyDescent="0.25">
      <c r="A227" s="7">
        <v>8</v>
      </c>
      <c r="B227" s="8" t="s">
        <v>1364</v>
      </c>
      <c r="C227" s="7" t="s">
        <v>45</v>
      </c>
      <c r="D227" s="7" t="s">
        <v>56</v>
      </c>
      <c r="E227" s="7" t="s">
        <v>82</v>
      </c>
      <c r="F227" s="7" t="s">
        <v>7</v>
      </c>
      <c r="G227" s="7">
        <v>529</v>
      </c>
      <c r="H227" s="7">
        <v>16</v>
      </c>
      <c r="I227" s="7">
        <v>22</v>
      </c>
      <c r="J227" s="7">
        <v>8.82</v>
      </c>
    </row>
    <row r="228" spans="1:10" x14ac:dyDescent="0.25">
      <c r="A228" s="7">
        <v>9</v>
      </c>
      <c r="B228" s="8" t="s">
        <v>145</v>
      </c>
      <c r="C228" s="7" t="s">
        <v>25</v>
      </c>
      <c r="D228" s="7" t="s">
        <v>56</v>
      </c>
      <c r="E228" s="7" t="s">
        <v>82</v>
      </c>
      <c r="F228" s="7" t="s">
        <v>7</v>
      </c>
      <c r="G228" s="7">
        <v>528</v>
      </c>
      <c r="H228" s="7">
        <v>16</v>
      </c>
      <c r="I228" s="7">
        <v>27</v>
      </c>
      <c r="J228" s="7">
        <v>8.8000000000000007</v>
      </c>
    </row>
    <row r="229" spans="1:10" x14ac:dyDescent="0.25">
      <c r="A229" s="7">
        <v>10</v>
      </c>
      <c r="B229" s="7" t="s">
        <v>1365</v>
      </c>
      <c r="C229" s="7" t="s">
        <v>59</v>
      </c>
      <c r="D229" s="7" t="s">
        <v>56</v>
      </c>
      <c r="E229" s="7" t="s">
        <v>82</v>
      </c>
      <c r="F229" s="7" t="s">
        <v>7</v>
      </c>
      <c r="G229" s="7">
        <v>524</v>
      </c>
      <c r="H229" s="7">
        <v>14</v>
      </c>
      <c r="I229" s="7">
        <v>24</v>
      </c>
      <c r="J229" s="7">
        <v>8.73</v>
      </c>
    </row>
    <row r="230" spans="1:10" x14ac:dyDescent="0.25">
      <c r="A230" s="7">
        <v>11</v>
      </c>
      <c r="B230" s="8" t="s">
        <v>147</v>
      </c>
      <c r="C230" s="7" t="s">
        <v>37</v>
      </c>
      <c r="D230" s="7" t="s">
        <v>56</v>
      </c>
      <c r="E230" s="7" t="s">
        <v>82</v>
      </c>
      <c r="F230" s="7" t="s">
        <v>7</v>
      </c>
      <c r="G230" s="7">
        <v>520</v>
      </c>
      <c r="H230" s="7">
        <v>18</v>
      </c>
      <c r="I230" s="7">
        <v>12</v>
      </c>
      <c r="J230" s="7">
        <v>8.67</v>
      </c>
    </row>
    <row r="231" spans="1:10" x14ac:dyDescent="0.25">
      <c r="A231" s="7">
        <v>12</v>
      </c>
      <c r="B231" s="8" t="s">
        <v>1366</v>
      </c>
      <c r="C231" s="7" t="s">
        <v>456</v>
      </c>
      <c r="D231" s="7" t="s">
        <v>56</v>
      </c>
      <c r="E231" s="7" t="s">
        <v>82</v>
      </c>
      <c r="F231" s="7" t="s">
        <v>7</v>
      </c>
      <c r="G231" s="7">
        <v>499</v>
      </c>
      <c r="H231" s="7">
        <v>12</v>
      </c>
      <c r="I231" s="7">
        <v>16</v>
      </c>
      <c r="J231" s="7">
        <v>8.32</v>
      </c>
    </row>
    <row r="232" spans="1:10" x14ac:dyDescent="0.25">
      <c r="A232" s="7">
        <v>13</v>
      </c>
      <c r="B232" s="8" t="s">
        <v>323</v>
      </c>
      <c r="C232" s="7" t="s">
        <v>48</v>
      </c>
      <c r="D232" s="7" t="s">
        <v>56</v>
      </c>
      <c r="E232" s="7" t="s">
        <v>82</v>
      </c>
      <c r="F232" s="7" t="s">
        <v>7</v>
      </c>
      <c r="G232" s="7">
        <v>477</v>
      </c>
      <c r="H232" s="7">
        <v>12</v>
      </c>
      <c r="I232" s="7">
        <v>16</v>
      </c>
      <c r="J232" s="7">
        <v>7.95</v>
      </c>
    </row>
    <row r="233" spans="1:10" x14ac:dyDescent="0.25">
      <c r="A233" s="7">
        <v>14</v>
      </c>
      <c r="B233" s="8" t="s">
        <v>1200</v>
      </c>
      <c r="C233" s="7" t="s">
        <v>41</v>
      </c>
      <c r="D233" s="7" t="s">
        <v>56</v>
      </c>
      <c r="E233" s="7" t="s">
        <v>82</v>
      </c>
      <c r="F233" s="7" t="s">
        <v>7</v>
      </c>
      <c r="G233" s="7">
        <v>475</v>
      </c>
      <c r="H233" s="7">
        <v>9</v>
      </c>
      <c r="I233" s="7">
        <v>15</v>
      </c>
      <c r="J233" s="7">
        <v>7.92</v>
      </c>
    </row>
    <row r="234" spans="1:10" x14ac:dyDescent="0.25">
      <c r="A234" s="7">
        <v>15</v>
      </c>
      <c r="B234" s="8" t="s">
        <v>1367</v>
      </c>
      <c r="C234" s="7" t="s">
        <v>316</v>
      </c>
      <c r="D234" s="7" t="s">
        <v>56</v>
      </c>
      <c r="E234" s="7" t="s">
        <v>82</v>
      </c>
      <c r="F234" s="7" t="s">
        <v>7</v>
      </c>
      <c r="G234" s="7">
        <v>467</v>
      </c>
      <c r="H234" s="7">
        <v>3</v>
      </c>
      <c r="I234" s="7">
        <v>16</v>
      </c>
      <c r="J234" s="7">
        <v>7.78</v>
      </c>
    </row>
    <row r="235" spans="1:10" x14ac:dyDescent="0.25">
      <c r="A235" s="7">
        <v>16</v>
      </c>
      <c r="B235" s="8" t="s">
        <v>322</v>
      </c>
      <c r="C235" s="7" t="s">
        <v>138</v>
      </c>
      <c r="D235" s="7" t="s">
        <v>56</v>
      </c>
      <c r="E235" s="7" t="s">
        <v>82</v>
      </c>
      <c r="F235" s="7" t="s">
        <v>7</v>
      </c>
      <c r="G235" s="7">
        <v>448</v>
      </c>
      <c r="H235" s="7">
        <v>12</v>
      </c>
      <c r="I235" s="7">
        <v>14</v>
      </c>
      <c r="J235" s="7">
        <v>7.47</v>
      </c>
    </row>
    <row r="236" spans="1:10" x14ac:dyDescent="0.25">
      <c r="A236" s="7">
        <v>17</v>
      </c>
      <c r="B236" s="8" t="s">
        <v>1368</v>
      </c>
      <c r="C236" s="7" t="s">
        <v>127</v>
      </c>
      <c r="D236" s="7" t="s">
        <v>56</v>
      </c>
      <c r="E236" s="7" t="s">
        <v>82</v>
      </c>
      <c r="F236" s="7" t="s">
        <v>7</v>
      </c>
      <c r="G236" s="7">
        <v>393</v>
      </c>
      <c r="H236" s="7">
        <v>2</v>
      </c>
      <c r="I236" s="7">
        <v>3</v>
      </c>
      <c r="J236" s="7">
        <v>6.55</v>
      </c>
    </row>
    <row r="237" spans="1:10" x14ac:dyDescent="0.25">
      <c r="A237" s="7">
        <v>18</v>
      </c>
      <c r="B237" s="8" t="s">
        <v>1369</v>
      </c>
      <c r="C237" s="7" t="s">
        <v>316</v>
      </c>
      <c r="D237" s="7" t="s">
        <v>56</v>
      </c>
      <c r="E237" s="7" t="s">
        <v>82</v>
      </c>
      <c r="F237" s="7" t="s">
        <v>7</v>
      </c>
      <c r="G237" s="7">
        <v>347</v>
      </c>
      <c r="H237" s="7">
        <v>2</v>
      </c>
      <c r="I237" s="7">
        <v>3</v>
      </c>
      <c r="J237" s="7">
        <v>5.78</v>
      </c>
    </row>
    <row r="238" spans="1:10" x14ac:dyDescent="0.25">
      <c r="A238" s="7">
        <v>19</v>
      </c>
      <c r="B238" s="8" t="s">
        <v>1370</v>
      </c>
      <c r="C238" s="7" t="s">
        <v>16</v>
      </c>
      <c r="D238" s="7" t="s">
        <v>56</v>
      </c>
      <c r="E238" s="7" t="s">
        <v>82</v>
      </c>
      <c r="F238" s="7" t="s">
        <v>7</v>
      </c>
      <c r="G238" s="7">
        <v>110</v>
      </c>
      <c r="H238" s="7">
        <v>1</v>
      </c>
      <c r="I238" s="7">
        <v>1</v>
      </c>
      <c r="J238" s="7">
        <v>1.83</v>
      </c>
    </row>
    <row r="239" spans="1:10" x14ac:dyDescent="0.25">
      <c r="A239" s="7">
        <v>1</v>
      </c>
      <c r="B239" s="8" t="s">
        <v>1371</v>
      </c>
      <c r="C239" s="7" t="s">
        <v>456</v>
      </c>
      <c r="D239" s="7" t="s">
        <v>56</v>
      </c>
      <c r="E239" s="7" t="s">
        <v>167</v>
      </c>
      <c r="F239" s="7" t="s">
        <v>7</v>
      </c>
      <c r="G239" s="7">
        <v>514</v>
      </c>
      <c r="H239" s="7">
        <v>11</v>
      </c>
      <c r="I239" s="7">
        <v>24</v>
      </c>
      <c r="J239" s="7">
        <v>8.57</v>
      </c>
    </row>
    <row r="240" spans="1:10" x14ac:dyDescent="0.25">
      <c r="A240" s="7">
        <v>2</v>
      </c>
      <c r="B240" s="8" t="s">
        <v>1372</v>
      </c>
      <c r="C240" s="7" t="s">
        <v>97</v>
      </c>
      <c r="D240" s="7" t="s">
        <v>56</v>
      </c>
      <c r="E240" s="7" t="s">
        <v>167</v>
      </c>
      <c r="F240" s="7" t="s">
        <v>7</v>
      </c>
      <c r="G240" s="7">
        <v>501</v>
      </c>
      <c r="H240" s="7">
        <v>9</v>
      </c>
      <c r="I240" s="7">
        <v>20</v>
      </c>
      <c r="J240" s="7">
        <v>8.35</v>
      </c>
    </row>
    <row r="241" spans="1:10" x14ac:dyDescent="0.25">
      <c r="A241" s="7">
        <v>1</v>
      </c>
      <c r="B241" s="8" t="s">
        <v>1373</v>
      </c>
      <c r="C241" s="7" t="s">
        <v>316</v>
      </c>
      <c r="D241" s="7" t="s">
        <v>56</v>
      </c>
      <c r="E241" s="7" t="s">
        <v>169</v>
      </c>
      <c r="F241" s="7" t="s">
        <v>7</v>
      </c>
      <c r="G241" s="7">
        <v>429</v>
      </c>
      <c r="H241" s="7">
        <v>3</v>
      </c>
      <c r="I241" s="7">
        <v>15</v>
      </c>
      <c r="J241" s="7">
        <v>7.15</v>
      </c>
    </row>
    <row r="242" spans="1:10" x14ac:dyDescent="0.25">
      <c r="A242" s="7">
        <v>2</v>
      </c>
      <c r="B242" s="8" t="s">
        <v>1374</v>
      </c>
      <c r="C242" s="7" t="s">
        <v>316</v>
      </c>
      <c r="D242" s="7" t="s">
        <v>56</v>
      </c>
      <c r="E242" s="7" t="s">
        <v>169</v>
      </c>
      <c r="F242" s="7" t="s">
        <v>7</v>
      </c>
      <c r="G242" s="7">
        <v>418</v>
      </c>
      <c r="H242" s="7">
        <v>4</v>
      </c>
      <c r="I242" s="7">
        <v>7</v>
      </c>
      <c r="J242" s="7">
        <v>6.97</v>
      </c>
    </row>
    <row r="244" spans="1:10" x14ac:dyDescent="0.25">
      <c r="A244" t="s">
        <v>855</v>
      </c>
    </row>
  </sheetData>
  <sortState xmlns:xlrd2="http://schemas.microsoft.com/office/spreadsheetml/2017/richdata2" ref="A21:H32">
    <sortCondition ref="G23"/>
  </sortState>
  <hyperlinks>
    <hyperlink ref="A3" r:id="rId1" display="https://resultat.bagskytte.se/Event/Result?eventId=296&amp;sort=AverageArrows&amp;sortdir=ASC" xr:uid="{00000000-0004-0000-0600-000000000000}"/>
    <hyperlink ref="B4" r:id="rId2" display="https://resultat.bagskytte.se/Archer/Details/1872930" xr:uid="{00000000-0004-0000-0600-000001000000}"/>
    <hyperlink ref="B5" r:id="rId3" display="https://resultat.bagskytte.se/Archer/Details/805434" xr:uid="{00000000-0004-0000-0600-000002000000}"/>
    <hyperlink ref="B6" r:id="rId4" display="https://resultat.bagskytte.se/Archer/Details/594618" xr:uid="{00000000-0004-0000-0600-000003000000}"/>
    <hyperlink ref="B7" r:id="rId5" display="https://resultat.bagskytte.se/Archer/Details/2079273" xr:uid="{00000000-0004-0000-0600-000004000000}"/>
    <hyperlink ref="B9" r:id="rId6" display="https://resultat.bagskytte.se/Archer/Details/1872627" xr:uid="{00000000-0004-0000-0600-000005000000}"/>
    <hyperlink ref="B11" r:id="rId7" display="https://resultat.bagskytte.se/Archer/Details/4380546" xr:uid="{00000000-0004-0000-0600-000006000000}"/>
    <hyperlink ref="B12" r:id="rId8" display="https://resultat.bagskytte.se/Archer/Details/4449681" xr:uid="{00000000-0004-0000-0600-000007000000}"/>
    <hyperlink ref="B14" r:id="rId9" display="https://resultat.bagskytte.se/Archer/Details/3945971" xr:uid="{00000000-0004-0000-0600-000008000000}"/>
    <hyperlink ref="B15" r:id="rId10" display="https://resultat.bagskytte.se/Archer/Details/1616861" xr:uid="{00000000-0004-0000-0600-000009000000}"/>
    <hyperlink ref="B16" r:id="rId11" display="https://resultat.bagskytte.se/Archer/Details/1495036" xr:uid="{00000000-0004-0000-0600-00000A000000}"/>
    <hyperlink ref="B17" r:id="rId12" display="https://resultat.bagskytte.se/Archer/Details/2800624" xr:uid="{00000000-0004-0000-0600-00000B000000}"/>
    <hyperlink ref="B18" r:id="rId13" display="https://resultat.bagskytte.se/Archer/Details/738044" xr:uid="{00000000-0004-0000-0600-00000C000000}"/>
    <hyperlink ref="B19" r:id="rId14" display="https://resultat.bagskytte.se/Archer/Details/3892320" xr:uid="{00000000-0004-0000-0600-00000D000000}"/>
    <hyperlink ref="B20" r:id="rId15" display="https://resultat.bagskytte.se/Archer/Details/4327621" xr:uid="{00000000-0004-0000-0600-00000E000000}"/>
    <hyperlink ref="B21" r:id="rId16" display="https://resultat.bagskytte.se/Archer/Details/1982876" xr:uid="{00000000-0004-0000-0600-00000F000000}"/>
    <hyperlink ref="B22" r:id="rId17" display="https://resultat.bagskytte.se/Archer/Details/1596795" xr:uid="{00000000-0004-0000-0600-000010000000}"/>
    <hyperlink ref="B23" r:id="rId18" display="https://resultat.bagskytte.se/Archer/Details/3193253" xr:uid="{00000000-0004-0000-0600-000011000000}"/>
    <hyperlink ref="B24" r:id="rId19" display="https://resultat.bagskytte.se/Archer/Details/1386487" xr:uid="{00000000-0004-0000-0600-000012000000}"/>
    <hyperlink ref="B25" r:id="rId20" display="https://resultat.bagskytte.se/Archer/Details/3899104" xr:uid="{00000000-0004-0000-0600-000013000000}"/>
    <hyperlink ref="B26" r:id="rId21" display="https://resultat.bagskytte.se/Archer/Details/1959005" xr:uid="{00000000-0004-0000-0600-000014000000}"/>
    <hyperlink ref="B27" r:id="rId22" display="https://resultat.bagskytte.se/Archer/Details/4109910" xr:uid="{00000000-0004-0000-0600-000015000000}"/>
    <hyperlink ref="B28" r:id="rId23" display="https://resultat.bagskytte.se/Archer/Details/1904332" xr:uid="{00000000-0004-0000-0600-000016000000}"/>
    <hyperlink ref="B29" r:id="rId24" display="https://resultat.bagskytte.se/Archer/Details/2055691" xr:uid="{00000000-0004-0000-0600-000017000000}"/>
    <hyperlink ref="B30" r:id="rId25" display="https://resultat.bagskytte.se/Archer/Details/2904349" xr:uid="{00000000-0004-0000-0600-000018000000}"/>
    <hyperlink ref="B31" r:id="rId26" display="https://resultat.bagskytte.se/Archer/Details/1828198" xr:uid="{00000000-0004-0000-0600-000019000000}"/>
    <hyperlink ref="B32" r:id="rId27" display="https://resultat.bagskytte.se/Archer/Details/3916336" xr:uid="{00000000-0004-0000-0600-00001A000000}"/>
    <hyperlink ref="B33" r:id="rId28" display="https://resultat.bagskytte.se/Archer/Details/1510539" xr:uid="{00000000-0004-0000-0600-00001B000000}"/>
    <hyperlink ref="B34" r:id="rId29" display="https://resultat.bagskytte.se/Archer/Details/1494155" xr:uid="{00000000-0004-0000-0600-00001C000000}"/>
    <hyperlink ref="B35" r:id="rId30" display="https://resultat.bagskytte.se/Archer/Details/1871959" xr:uid="{00000000-0004-0000-0600-00001D000000}"/>
    <hyperlink ref="B36" r:id="rId31" display="https://resultat.bagskytte.se/Archer/Details/1096212" xr:uid="{00000000-0004-0000-0600-00001E000000}"/>
    <hyperlink ref="B37" r:id="rId32" display="https://resultat.bagskytte.se/Archer/Details/2886834" xr:uid="{00000000-0004-0000-0600-00001F000000}"/>
    <hyperlink ref="B38" r:id="rId33" display="https://resultat.bagskytte.se/Archer/Details/2340270" xr:uid="{00000000-0004-0000-0600-000020000000}"/>
    <hyperlink ref="B39" r:id="rId34" display="https://resultat.bagskytte.se/Archer/Details/907938" xr:uid="{00000000-0004-0000-0600-000021000000}"/>
    <hyperlink ref="B40" r:id="rId35" display="https://resultat.bagskytte.se/Archer/Details/372594" xr:uid="{00000000-0004-0000-0600-000022000000}"/>
    <hyperlink ref="B41" r:id="rId36" display="https://resultat.bagskytte.se/Archer/Details/1605018" xr:uid="{00000000-0004-0000-0600-000023000000}"/>
    <hyperlink ref="B42" r:id="rId37" display="https://resultat.bagskytte.se/Archer/Details/2473641" xr:uid="{00000000-0004-0000-0600-000024000000}"/>
    <hyperlink ref="B43" r:id="rId38" display="https://resultat.bagskytte.se/Archer/Details/1097480" xr:uid="{00000000-0004-0000-0600-000025000000}"/>
    <hyperlink ref="B44" r:id="rId39" display="https://resultat.bagskytte.se/Archer/Details/1470474" xr:uid="{00000000-0004-0000-0600-000026000000}"/>
    <hyperlink ref="B45" r:id="rId40" display="https://resultat.bagskytte.se/Archer/Details/915562" xr:uid="{00000000-0004-0000-0600-000027000000}"/>
    <hyperlink ref="B46" r:id="rId41" display="https://resultat.bagskytte.se/Archer/Details/752807" xr:uid="{00000000-0004-0000-0600-000028000000}"/>
    <hyperlink ref="B47" r:id="rId42" display="https://resultat.bagskytte.se/Archer/Details/996368" xr:uid="{00000000-0004-0000-0600-000029000000}"/>
    <hyperlink ref="B48" r:id="rId43" display="https://resultat.bagskytte.se/Archer/Details/785974" xr:uid="{00000000-0004-0000-0600-00002A000000}"/>
    <hyperlink ref="B49" r:id="rId44" display="https://resultat.bagskytte.se/Archer/Details/4344525" xr:uid="{00000000-0004-0000-0600-00002B000000}"/>
    <hyperlink ref="B50" r:id="rId45" display="https://resultat.bagskytte.se/Archer/Details/4060946" xr:uid="{00000000-0004-0000-0600-00002C000000}"/>
    <hyperlink ref="B51" r:id="rId46" display="https://resultat.bagskytte.se/Archer/Details/2809319" xr:uid="{00000000-0004-0000-0600-00002D000000}"/>
    <hyperlink ref="B52" r:id="rId47" display="https://resultat.bagskytte.se/Archer/Details/1609210" xr:uid="{00000000-0004-0000-0600-00002E000000}"/>
    <hyperlink ref="B53" r:id="rId48" display="https://resultat.bagskytte.se/Archer/Details/1786881" xr:uid="{00000000-0004-0000-0600-00002F000000}"/>
    <hyperlink ref="B54" r:id="rId49" display="https://resultat.bagskytte.se/Archer/Details/495530" xr:uid="{00000000-0004-0000-0600-000030000000}"/>
    <hyperlink ref="B55" r:id="rId50" display="https://resultat.bagskytte.se/Archer/Details/908449" xr:uid="{00000000-0004-0000-0600-000031000000}"/>
    <hyperlink ref="B56" r:id="rId51" display="https://resultat.bagskytte.se/Archer/Details/1609531" xr:uid="{00000000-0004-0000-0600-000032000000}"/>
    <hyperlink ref="B57" r:id="rId52" display="https://resultat.bagskytte.se/Archer/Details/822503" xr:uid="{00000000-0004-0000-0600-000033000000}"/>
    <hyperlink ref="B58" r:id="rId53" display="https://resultat.bagskytte.se/Archer/Details/2860228" xr:uid="{00000000-0004-0000-0600-000034000000}"/>
    <hyperlink ref="B59" r:id="rId54" display="https://resultat.bagskytte.se/Archer/Details/1393337" xr:uid="{00000000-0004-0000-0600-000035000000}"/>
    <hyperlink ref="B60" r:id="rId55" display="https://resultat.bagskytte.se/Archer/Details/1562572" xr:uid="{00000000-0004-0000-0600-000036000000}"/>
    <hyperlink ref="B61" r:id="rId56" display="https://resultat.bagskytte.se/Archer/Details/932430" xr:uid="{00000000-0004-0000-0600-000037000000}"/>
    <hyperlink ref="B62" r:id="rId57" display="https://resultat.bagskytte.se/Archer/Details/2921133" xr:uid="{00000000-0004-0000-0600-000038000000}"/>
    <hyperlink ref="B63" r:id="rId58" display="https://resultat.bagskytte.se/Archer/Details/3776928" xr:uid="{00000000-0004-0000-0600-000039000000}"/>
    <hyperlink ref="B64" r:id="rId59" display="https://resultat.bagskytte.se/Archer/Details/3213398" xr:uid="{00000000-0004-0000-0600-00003A000000}"/>
    <hyperlink ref="B65" r:id="rId60" display="https://resultat.bagskytte.se/Archer/Details/2988023" xr:uid="{00000000-0004-0000-0600-00003B000000}"/>
    <hyperlink ref="B66" r:id="rId61" display="https://resultat.bagskytte.se/Archer/Details/2957851" xr:uid="{00000000-0004-0000-0600-00003C000000}"/>
    <hyperlink ref="B67" r:id="rId62" display="https://resultat.bagskytte.se/Archer/Details/3587732" xr:uid="{00000000-0004-0000-0600-00003D000000}"/>
    <hyperlink ref="B68" r:id="rId63" display="https://resultat.bagskytte.se/Archer/Details/3728447" xr:uid="{00000000-0004-0000-0600-00003E000000}"/>
    <hyperlink ref="B69" r:id="rId64" display="https://resultat.bagskytte.se/Archer/Details/1791642" xr:uid="{00000000-0004-0000-0600-00003F000000}"/>
    <hyperlink ref="B70" r:id="rId65" display="https://resultat.bagskytte.se/Archer/Details/2841336" xr:uid="{00000000-0004-0000-0600-000040000000}"/>
    <hyperlink ref="B71" r:id="rId66" display="https://resultat.bagskytte.se/Archer/Details/403931" xr:uid="{00000000-0004-0000-0600-000041000000}"/>
    <hyperlink ref="B73" r:id="rId67" display="https://resultat.bagskytte.se/Archer/Details/2337990" xr:uid="{00000000-0004-0000-0600-000042000000}"/>
    <hyperlink ref="B74" r:id="rId68" display="https://resultat.bagskytte.se/Archer/Details/2310705" xr:uid="{00000000-0004-0000-0600-000043000000}"/>
    <hyperlink ref="B75" r:id="rId69" display="https://resultat.bagskytte.se/Archer/Details/1908222" xr:uid="{00000000-0004-0000-0600-000044000000}"/>
    <hyperlink ref="B76" r:id="rId70" display="https://resultat.bagskytte.se/Archer/Details/1428640" xr:uid="{00000000-0004-0000-0600-000045000000}"/>
    <hyperlink ref="B77" r:id="rId71" display="https://resultat.bagskytte.se/Archer/Details/752991" xr:uid="{00000000-0004-0000-0600-000046000000}"/>
    <hyperlink ref="B78" r:id="rId72" display="https://resultat.bagskytte.se/Archer/Details/1817330" xr:uid="{00000000-0004-0000-0600-000047000000}"/>
    <hyperlink ref="B79" r:id="rId73" display="https://resultat.bagskytte.se/Archer/Details/745259" xr:uid="{00000000-0004-0000-0600-000048000000}"/>
    <hyperlink ref="B80" r:id="rId74" display="https://resultat.bagskytte.se/Archer/Details/440569" xr:uid="{00000000-0004-0000-0600-000049000000}"/>
    <hyperlink ref="B81" r:id="rId75" display="https://resultat.bagskytte.se/Archer/Details/616869" xr:uid="{00000000-0004-0000-0600-00004A000000}"/>
    <hyperlink ref="B82" r:id="rId76" display="https://resultat.bagskytte.se/Archer/Details/564960" xr:uid="{00000000-0004-0000-0600-00004B000000}"/>
    <hyperlink ref="B83" r:id="rId77" display="https://resultat.bagskytte.se/Archer/Details/4496551" xr:uid="{00000000-0004-0000-0600-00004C000000}"/>
    <hyperlink ref="B84" r:id="rId78" display="https://resultat.bagskytte.se/Archer/Details/2566659" xr:uid="{00000000-0004-0000-0600-00004D000000}"/>
    <hyperlink ref="B86" r:id="rId79" display="https://resultat.bagskytte.se/Archer/Details/3120856" xr:uid="{00000000-0004-0000-0600-00004E000000}"/>
    <hyperlink ref="B87" r:id="rId80" display="https://resultat.bagskytte.se/Archer/Details/2288563" xr:uid="{00000000-0004-0000-0600-00004F000000}"/>
    <hyperlink ref="B88" r:id="rId81" display="https://resultat.bagskytte.se/Archer/Details/1385176" xr:uid="{00000000-0004-0000-0600-000050000000}"/>
    <hyperlink ref="B89" r:id="rId82" display="https://resultat.bagskytte.se/Archer/Details/3305187" xr:uid="{00000000-0004-0000-0600-000051000000}"/>
    <hyperlink ref="B90" r:id="rId83" display="https://resultat.bagskytte.se/Archer/Details/1858256" xr:uid="{00000000-0004-0000-0600-000052000000}"/>
    <hyperlink ref="B91" r:id="rId84" display="https://resultat.bagskytte.se/Archer/Details/2104221" xr:uid="{00000000-0004-0000-0600-000053000000}"/>
    <hyperlink ref="B92" r:id="rId85" display="https://resultat.bagskytte.se/Archer/Details/2976099" xr:uid="{00000000-0004-0000-0600-000054000000}"/>
    <hyperlink ref="B93" r:id="rId86" display="https://resultat.bagskytte.se/Archer/Details/2862671" xr:uid="{00000000-0004-0000-0600-000055000000}"/>
    <hyperlink ref="B94" r:id="rId87" display="https://resultat.bagskytte.se/Archer/Details/1032904" xr:uid="{00000000-0004-0000-0600-000056000000}"/>
    <hyperlink ref="B95" r:id="rId88" display="https://resultat.bagskytte.se/Archer/Details/3513116" xr:uid="{00000000-0004-0000-0600-000057000000}"/>
    <hyperlink ref="B96" r:id="rId89" display="https://resultat.bagskytte.se/Archer/Details/739021" xr:uid="{00000000-0004-0000-0600-000058000000}"/>
    <hyperlink ref="B97" r:id="rId90" display="https://resultat.bagskytte.se/Archer/Details/822233" xr:uid="{00000000-0004-0000-0600-000059000000}"/>
    <hyperlink ref="B98" r:id="rId91" display="https://resultat.bagskytte.se/Archer/Details/1683200" xr:uid="{00000000-0004-0000-0600-00005A000000}"/>
    <hyperlink ref="B99" r:id="rId92" display="https://resultat.bagskytte.se/Archer/Details/2485613" xr:uid="{00000000-0004-0000-0600-00005B000000}"/>
    <hyperlink ref="B100" r:id="rId93" display="https://resultat.bagskytte.se/Archer/Details/2947168" xr:uid="{00000000-0004-0000-0600-00005C000000}"/>
    <hyperlink ref="B101" r:id="rId94" display="https://resultat.bagskytte.se/Archer/Details/435557" xr:uid="{00000000-0004-0000-0600-00005D000000}"/>
    <hyperlink ref="B102" r:id="rId95" display="https://resultat.bagskytte.se/Archer/Details/739443" xr:uid="{00000000-0004-0000-0600-00005E000000}"/>
    <hyperlink ref="B103" r:id="rId96" display="https://resultat.bagskytte.se/Archer/Details/910373" xr:uid="{00000000-0004-0000-0600-00005F000000}"/>
    <hyperlink ref="B104" r:id="rId97" display="https://resultat.bagskytte.se/Archer/Details/811809" xr:uid="{00000000-0004-0000-0600-000060000000}"/>
    <hyperlink ref="B105" r:id="rId98" display="https://resultat.bagskytte.se/Archer/Details/754885" xr:uid="{00000000-0004-0000-0600-000061000000}"/>
    <hyperlink ref="B106" r:id="rId99" display="https://resultat.bagskytte.se/Archer/Details/837574" xr:uid="{00000000-0004-0000-0600-000062000000}"/>
    <hyperlink ref="B107" r:id="rId100" display="https://resultat.bagskytte.se/Archer/Details/374074" xr:uid="{00000000-0004-0000-0600-000063000000}"/>
    <hyperlink ref="B108" r:id="rId101" display="https://resultat.bagskytte.se/Archer/Details/699136" xr:uid="{00000000-0004-0000-0600-000064000000}"/>
    <hyperlink ref="B109" r:id="rId102" display="https://resultat.bagskytte.se/Archer/Details/3652253" xr:uid="{00000000-0004-0000-0600-000065000000}"/>
    <hyperlink ref="B110" r:id="rId103" display="https://resultat.bagskytte.se/Archer/Details/554585" xr:uid="{00000000-0004-0000-0600-000066000000}"/>
    <hyperlink ref="B111" r:id="rId104" display="https://resultat.bagskytte.se/Archer/Details/1556426" xr:uid="{00000000-0004-0000-0600-000067000000}"/>
    <hyperlink ref="B112" r:id="rId105" display="https://resultat.bagskytte.se/Archer/Details/1490311" xr:uid="{00000000-0004-0000-0600-000068000000}"/>
    <hyperlink ref="B113" r:id="rId106" display="https://resultat.bagskytte.se/Archer/Details/4010812" xr:uid="{00000000-0004-0000-0600-000069000000}"/>
    <hyperlink ref="B114" r:id="rId107" display="https://resultat.bagskytte.se/Archer/Details/492453" xr:uid="{00000000-0004-0000-0600-00006A000000}"/>
    <hyperlink ref="B115" r:id="rId108" display="https://resultat.bagskytte.se/Archer/Details/1106915" xr:uid="{00000000-0004-0000-0600-00006B000000}"/>
    <hyperlink ref="B116" r:id="rId109" display="https://resultat.bagskytte.se/Archer/Details/2425388" xr:uid="{00000000-0004-0000-0600-00006C000000}"/>
    <hyperlink ref="B117" r:id="rId110" display="https://resultat.bagskytte.se/Archer/Details/1589446" xr:uid="{00000000-0004-0000-0600-00006D000000}"/>
    <hyperlink ref="B118" r:id="rId111" display="https://resultat.bagskytte.se/Archer/Details/2072266" xr:uid="{00000000-0004-0000-0600-00006E000000}"/>
    <hyperlink ref="B119" r:id="rId112" display="https://resultat.bagskytte.se/Archer/Details/2894686" xr:uid="{00000000-0004-0000-0600-00006F000000}"/>
    <hyperlink ref="B120" r:id="rId113" display="https://resultat.bagskytte.se/Archer/Details/2719949" xr:uid="{00000000-0004-0000-0600-000070000000}"/>
    <hyperlink ref="B121" r:id="rId114" display="https://resultat.bagskytte.se/Archer/Details/2713060" xr:uid="{00000000-0004-0000-0600-000071000000}"/>
    <hyperlink ref="B123" r:id="rId115" display="https://resultat.bagskytte.se/Archer/Details/1858153" xr:uid="{00000000-0004-0000-0600-000072000000}"/>
    <hyperlink ref="B124" r:id="rId116" display="https://resultat.bagskytte.se/Archer/Details/1404833" xr:uid="{00000000-0004-0000-0600-000073000000}"/>
    <hyperlink ref="B125" r:id="rId117" display="https://resultat.bagskytte.se/Archer/Details/1574928" xr:uid="{00000000-0004-0000-0600-000074000000}"/>
    <hyperlink ref="B126" r:id="rId118" display="https://resultat.bagskytte.se/Archer/Details/716128" xr:uid="{00000000-0004-0000-0600-000075000000}"/>
    <hyperlink ref="B127" r:id="rId119" display="https://resultat.bagskytte.se/Archer/Details/3826671" xr:uid="{00000000-0004-0000-0600-000076000000}"/>
    <hyperlink ref="B128" r:id="rId120" display="https://resultat.bagskytte.se/Archer/Details/4500755" xr:uid="{00000000-0004-0000-0600-000077000000}"/>
    <hyperlink ref="B129" r:id="rId121" display="https://resultat.bagskytte.se/Archer/Details/3132298" xr:uid="{00000000-0004-0000-0600-000078000000}"/>
    <hyperlink ref="B130" r:id="rId122" display="https://resultat.bagskytte.se/Archer/Details/4184348" xr:uid="{00000000-0004-0000-0600-000079000000}"/>
    <hyperlink ref="B132" r:id="rId123" display="https://resultat.bagskytte.se/Archer/Details/809784" xr:uid="{00000000-0004-0000-0600-00007A000000}"/>
    <hyperlink ref="B133" r:id="rId124" display="https://resultat.bagskytte.se/Archer/Details/1762378" xr:uid="{00000000-0004-0000-0600-00007B000000}"/>
    <hyperlink ref="B134" r:id="rId125" display="https://resultat.bagskytte.se/Archer/Details/1793546" xr:uid="{00000000-0004-0000-0600-00007C000000}"/>
    <hyperlink ref="B135" r:id="rId126" display="https://resultat.bagskytte.se/Archer/Details/2961450" xr:uid="{00000000-0004-0000-0600-00007D000000}"/>
    <hyperlink ref="B136" r:id="rId127" display="https://resultat.bagskytte.se/Archer/Details/980308" xr:uid="{00000000-0004-0000-0600-00007E000000}"/>
    <hyperlink ref="B137" r:id="rId128" display="https://resultat.bagskytte.se/Archer/Details/4629100" xr:uid="{00000000-0004-0000-0600-00007F000000}"/>
    <hyperlink ref="B138" r:id="rId129" display="https://resultat.bagskytte.se/Archer/Details/1904333" xr:uid="{00000000-0004-0000-0600-000080000000}"/>
    <hyperlink ref="B139" r:id="rId130" display="https://resultat.bagskytte.se/Archer/Details/1009060" xr:uid="{00000000-0004-0000-0600-000081000000}"/>
    <hyperlink ref="B140" r:id="rId131" display="https://resultat.bagskytte.se/Archer/Details/3260599" xr:uid="{00000000-0004-0000-0600-000082000000}"/>
    <hyperlink ref="B141" r:id="rId132" display="https://resultat.bagskytte.se/Archer/Details/3587731" xr:uid="{00000000-0004-0000-0600-000083000000}"/>
    <hyperlink ref="B142" r:id="rId133" display="https://resultat.bagskytte.se/Archer/Details/3491694" xr:uid="{00000000-0004-0000-0600-000084000000}"/>
    <hyperlink ref="B143" r:id="rId134" display="https://resultat.bagskytte.se/Archer/Details/870830" xr:uid="{00000000-0004-0000-0600-000085000000}"/>
    <hyperlink ref="B144" r:id="rId135" display="https://resultat.bagskytte.se/Archer/Details/1718680" xr:uid="{00000000-0004-0000-0600-000086000000}"/>
    <hyperlink ref="B145" r:id="rId136" display="https://resultat.bagskytte.se/Archer/Details/3723484" xr:uid="{00000000-0004-0000-0600-000087000000}"/>
    <hyperlink ref="B146" r:id="rId137" display="https://resultat.bagskytte.se/Archer/Details/208152" xr:uid="{00000000-0004-0000-0600-000088000000}"/>
    <hyperlink ref="B147" r:id="rId138" display="https://resultat.bagskytte.se/Archer/Details/2985373" xr:uid="{00000000-0004-0000-0600-000089000000}"/>
    <hyperlink ref="B148" r:id="rId139" display="https://resultat.bagskytte.se/Archer/Details/2240524" xr:uid="{00000000-0004-0000-0600-00008A000000}"/>
    <hyperlink ref="B149" r:id="rId140" display="https://resultat.bagskytte.se/Archer/Details/366554" xr:uid="{00000000-0004-0000-0600-00008B000000}"/>
    <hyperlink ref="B150" r:id="rId141" display="https://resultat.bagskytte.se/Archer/Details/3783224" xr:uid="{00000000-0004-0000-0600-00008C000000}"/>
    <hyperlink ref="B151" r:id="rId142" display="https://resultat.bagskytte.se/Archer/Details/2922487" xr:uid="{00000000-0004-0000-0600-00008D000000}"/>
    <hyperlink ref="B152" r:id="rId143" display="https://resultat.bagskytte.se/Archer/Details/2288564" xr:uid="{00000000-0004-0000-0600-00008E000000}"/>
    <hyperlink ref="B153" r:id="rId144" display="https://resultat.bagskytte.se/Archer/Details/1356300" xr:uid="{00000000-0004-0000-0600-00008F000000}"/>
    <hyperlink ref="B154" r:id="rId145" display="https://resultat.bagskytte.se/Archer/Details/1384745" xr:uid="{00000000-0004-0000-0600-000090000000}"/>
    <hyperlink ref="B155" r:id="rId146" display="https://resultat.bagskytte.se/Archer/Details/3271453" xr:uid="{00000000-0004-0000-0600-000091000000}"/>
    <hyperlink ref="B156" r:id="rId147" display="https://resultat.bagskytte.se/Archer/Details/659808" xr:uid="{00000000-0004-0000-0600-000092000000}"/>
    <hyperlink ref="B157" r:id="rId148" display="https://resultat.bagskytte.se/Archer/Details/801441" xr:uid="{00000000-0004-0000-0600-000093000000}"/>
    <hyperlink ref="B158" r:id="rId149" display="https://resultat.bagskytte.se/Archer/Details/3275613" xr:uid="{00000000-0004-0000-0600-000094000000}"/>
    <hyperlink ref="B159" r:id="rId150" display="https://resultat.bagskytte.se/Archer/Details/2755749" xr:uid="{00000000-0004-0000-0600-000095000000}"/>
    <hyperlink ref="B160" r:id="rId151" display="https://resultat.bagskytte.se/Archer/Details/3288834" xr:uid="{00000000-0004-0000-0600-000096000000}"/>
    <hyperlink ref="B161" r:id="rId152" display="https://resultat.bagskytte.se/Archer/Details/1605120" xr:uid="{00000000-0004-0000-0600-000097000000}"/>
    <hyperlink ref="B162" r:id="rId153" display="https://resultat.bagskytte.se/Archer/Details/3925647" xr:uid="{00000000-0004-0000-0600-000098000000}"/>
    <hyperlink ref="B163" r:id="rId154" display="https://resultat.bagskytte.se/Archer/Details/2158449" xr:uid="{00000000-0004-0000-0600-000099000000}"/>
    <hyperlink ref="B164" r:id="rId155" display="https://resultat.bagskytte.se/Archer/Details/1998794" xr:uid="{00000000-0004-0000-0600-00009A000000}"/>
    <hyperlink ref="B165" r:id="rId156" display="https://resultat.bagskytte.se/Archer/Details/3218361" xr:uid="{00000000-0004-0000-0600-00009B000000}"/>
    <hyperlink ref="B166" r:id="rId157" display="https://resultat.bagskytte.se/Archer/Details/3305804" xr:uid="{00000000-0004-0000-0600-00009C000000}"/>
    <hyperlink ref="B167" r:id="rId158" display="https://resultat.bagskytte.se/Archer/Details/1831456" xr:uid="{00000000-0004-0000-0600-00009D000000}"/>
    <hyperlink ref="B168" r:id="rId159" display="https://resultat.bagskytte.se/Archer/Details/1407665" xr:uid="{00000000-0004-0000-0600-00009E000000}"/>
    <hyperlink ref="B169" r:id="rId160" display="https://resultat.bagskytte.se/Archer/Details/1743464" xr:uid="{00000000-0004-0000-0600-00009F000000}"/>
    <hyperlink ref="B170" r:id="rId161" display="https://resultat.bagskytte.se/Archer/Details/735213" xr:uid="{00000000-0004-0000-0600-0000A0000000}"/>
    <hyperlink ref="B171" r:id="rId162" display="https://resultat.bagskytte.se/Archer/Details/2007809" xr:uid="{00000000-0004-0000-0600-0000A1000000}"/>
    <hyperlink ref="B172" r:id="rId163" display="https://resultat.bagskytte.se/Archer/Details/633939" xr:uid="{00000000-0004-0000-0600-0000A2000000}"/>
    <hyperlink ref="B173" r:id="rId164" display="https://resultat.bagskytte.se/Archer/Details/1616860" xr:uid="{00000000-0004-0000-0600-0000A3000000}"/>
    <hyperlink ref="B174" r:id="rId165" display="https://resultat.bagskytte.se/Archer/Details/1766119" xr:uid="{00000000-0004-0000-0600-0000A4000000}"/>
    <hyperlink ref="B175" r:id="rId166" display="https://resultat.bagskytte.se/Archer/Details/2366139" xr:uid="{00000000-0004-0000-0600-0000A5000000}"/>
    <hyperlink ref="B176" r:id="rId167" display="https://resultat.bagskytte.se/Archer/Details/2159572" xr:uid="{00000000-0004-0000-0600-0000A6000000}"/>
    <hyperlink ref="B177" r:id="rId168" display="https://resultat.bagskytte.se/Archer/Details/1097495" xr:uid="{00000000-0004-0000-0600-0000A7000000}"/>
    <hyperlink ref="B178" r:id="rId169" display="https://resultat.bagskytte.se/Archer/Details/491366" xr:uid="{00000000-0004-0000-0600-0000A8000000}"/>
    <hyperlink ref="B179" r:id="rId170" display="https://resultat.bagskytte.se/Archer/Details/691838" xr:uid="{00000000-0004-0000-0600-0000A9000000}"/>
    <hyperlink ref="B180" r:id="rId171" display="https://resultat.bagskytte.se/Archer/Details/2062091" xr:uid="{00000000-0004-0000-0600-0000AA000000}"/>
    <hyperlink ref="B181" r:id="rId172" display="https://resultat.bagskytte.se/Archer/Details/2905416" xr:uid="{00000000-0004-0000-0600-0000AB000000}"/>
    <hyperlink ref="B182" r:id="rId173" display="https://resultat.bagskytte.se/Archer/Details/2414796" xr:uid="{00000000-0004-0000-0600-0000AC000000}"/>
    <hyperlink ref="B183" r:id="rId174" display="https://resultat.bagskytte.se/Archer/Details/754338" xr:uid="{00000000-0004-0000-0600-0000AD000000}"/>
    <hyperlink ref="B184" r:id="rId175" display="https://resultat.bagskytte.se/Archer/Details/1943959" xr:uid="{00000000-0004-0000-0600-0000AE000000}"/>
    <hyperlink ref="B185" r:id="rId176" display="https://resultat.bagskytte.se/Archer/Details/2321015" xr:uid="{00000000-0004-0000-0600-0000AF000000}"/>
    <hyperlink ref="B186" r:id="rId177" display="https://resultat.bagskytte.se/Archer/Details/3893405" xr:uid="{00000000-0004-0000-0600-0000B0000000}"/>
    <hyperlink ref="B188" r:id="rId178" display="https://resultat.bagskytte.se/Archer/Details/2905418" xr:uid="{00000000-0004-0000-0600-0000B1000000}"/>
    <hyperlink ref="B189" r:id="rId179" display="https://resultat.bagskytte.se/Archer/Details/1502671" xr:uid="{00000000-0004-0000-0600-0000B2000000}"/>
    <hyperlink ref="B190" r:id="rId180" display="https://resultat.bagskytte.se/Archer/Details/2057581" xr:uid="{00000000-0004-0000-0600-0000B3000000}"/>
    <hyperlink ref="B191" r:id="rId181" display="https://resultat.bagskytte.se/Archer/Details/3833106" xr:uid="{00000000-0004-0000-0600-0000B4000000}"/>
    <hyperlink ref="B192" r:id="rId182" display="https://resultat.bagskytte.se/Archer/Details/4531584" xr:uid="{00000000-0004-0000-0600-0000B5000000}"/>
    <hyperlink ref="B193" r:id="rId183" display="https://resultat.bagskytte.se/Archer/Details/3760606" xr:uid="{00000000-0004-0000-0600-0000B6000000}"/>
    <hyperlink ref="B194" r:id="rId184" display="https://resultat.bagskytte.se/Archer/Details/899645" xr:uid="{00000000-0004-0000-0600-0000B7000000}"/>
    <hyperlink ref="B195" r:id="rId185" display="https://resultat.bagskytte.se/Archer/Details/2408364" xr:uid="{00000000-0004-0000-0600-0000B8000000}"/>
    <hyperlink ref="B196" r:id="rId186" display="https://resultat.bagskytte.se/Archer/Details/3753129" xr:uid="{00000000-0004-0000-0600-0000B9000000}"/>
    <hyperlink ref="B197" r:id="rId187" display="https://resultat.bagskytte.se/Archer/Details/2037447" xr:uid="{00000000-0004-0000-0600-0000BA000000}"/>
    <hyperlink ref="B198" r:id="rId188" display="https://resultat.bagskytte.se/Archer/Details/2888842" xr:uid="{00000000-0004-0000-0600-0000BB000000}"/>
    <hyperlink ref="B199" r:id="rId189" display="https://resultat.bagskytte.se/Archer/Details/1449317" xr:uid="{00000000-0004-0000-0600-0000BC000000}"/>
    <hyperlink ref="B200" r:id="rId190" display="https://resultat.bagskytte.se/Archer/Details/2203728" xr:uid="{00000000-0004-0000-0600-0000BD000000}"/>
    <hyperlink ref="B201" r:id="rId191" display="https://resultat.bagskytte.se/Archer/Details/696785" xr:uid="{00000000-0004-0000-0600-0000BE000000}"/>
    <hyperlink ref="B202" r:id="rId192" display="https://resultat.bagskytte.se/Archer/Details/229602" xr:uid="{00000000-0004-0000-0600-0000BF000000}"/>
    <hyperlink ref="B203" r:id="rId193" display="https://resultat.bagskytte.se/Archer/Details/800763" xr:uid="{00000000-0004-0000-0600-0000C0000000}"/>
    <hyperlink ref="B204" r:id="rId194" display="https://resultat.bagskytte.se/Archer/Details/879179" xr:uid="{00000000-0004-0000-0600-0000C1000000}"/>
    <hyperlink ref="B205" r:id="rId195" display="https://resultat.bagskytte.se/Archer/Details/2290340" xr:uid="{00000000-0004-0000-0600-0000C2000000}"/>
    <hyperlink ref="B206" r:id="rId196" display="https://resultat.bagskytte.se/Archer/Details/2898373" xr:uid="{00000000-0004-0000-0600-0000C3000000}"/>
    <hyperlink ref="B207" r:id="rId197" display="https://resultat.bagskytte.se/Archer/Details/372604" xr:uid="{00000000-0004-0000-0600-0000C4000000}"/>
    <hyperlink ref="B208" r:id="rId198" display="https://resultat.bagskytte.se/Archer/Details/549812" xr:uid="{00000000-0004-0000-0600-0000C5000000}"/>
    <hyperlink ref="B209" r:id="rId199" display="https://resultat.bagskytte.se/Archer/Details/111696" xr:uid="{00000000-0004-0000-0600-0000C6000000}"/>
    <hyperlink ref="B210" r:id="rId200" display="https://resultat.bagskytte.se/Archer/Details/1470780" xr:uid="{00000000-0004-0000-0600-0000C7000000}"/>
    <hyperlink ref="B211" r:id="rId201" display="https://resultat.bagskytte.se/Archer/Details/2074100" xr:uid="{00000000-0004-0000-0600-0000C8000000}"/>
    <hyperlink ref="B212" r:id="rId202" display="https://resultat.bagskytte.se/Archer/Details/2068349" xr:uid="{00000000-0004-0000-0600-0000C9000000}"/>
    <hyperlink ref="B213" r:id="rId203" display="https://resultat.bagskytte.se/Archer/Details/285925" xr:uid="{00000000-0004-0000-0600-0000CA000000}"/>
    <hyperlink ref="B214" r:id="rId204" display="https://resultat.bagskytte.se/Archer/Details/3661220" xr:uid="{00000000-0004-0000-0600-0000CB000000}"/>
    <hyperlink ref="B215" r:id="rId205" display="https://resultat.bagskytte.se/Archer/Details/1426766" xr:uid="{00000000-0004-0000-0600-0000CC000000}"/>
    <hyperlink ref="B216" r:id="rId206" display="https://resultat.bagskytte.se/Archer/Details/1701800" xr:uid="{00000000-0004-0000-0600-0000CD000000}"/>
    <hyperlink ref="B217" r:id="rId207" display="https://resultat.bagskytte.se/Archer/Details/688489" xr:uid="{00000000-0004-0000-0600-0000CE000000}"/>
    <hyperlink ref="B219" r:id="rId208" display="https://resultat.bagskytte.se/Archer/Details/1430983" xr:uid="{00000000-0004-0000-0600-0000CF000000}"/>
    <hyperlink ref="B220" r:id="rId209" display="https://resultat.bagskytte.se/Archer/Details/163540" xr:uid="{00000000-0004-0000-0600-0000D0000000}"/>
    <hyperlink ref="B222" r:id="rId210" display="https://resultat.bagskytte.se/Archer/Details/1097483" xr:uid="{00000000-0004-0000-0600-0000D1000000}"/>
    <hyperlink ref="B223" r:id="rId211" display="https://resultat.bagskytte.se/Archer/Details/612963" xr:uid="{00000000-0004-0000-0600-0000D2000000}"/>
    <hyperlink ref="B224" r:id="rId212" display="https://resultat.bagskytte.se/Archer/Details/2334923" xr:uid="{00000000-0004-0000-0600-0000D3000000}"/>
    <hyperlink ref="B225" r:id="rId213" display="https://resultat.bagskytte.se/Archer/Details/2025256" xr:uid="{00000000-0004-0000-0600-0000D4000000}"/>
    <hyperlink ref="B226" r:id="rId214" display="https://resultat.bagskytte.se/Archer/Details/464232" xr:uid="{00000000-0004-0000-0600-0000D5000000}"/>
    <hyperlink ref="B227" r:id="rId215" display="https://resultat.bagskytte.se/Archer/Details/2066834" xr:uid="{00000000-0004-0000-0600-0000D6000000}"/>
    <hyperlink ref="B228" r:id="rId216" display="https://resultat.bagskytte.se/Archer/Details/375347" xr:uid="{00000000-0004-0000-0600-0000D7000000}"/>
    <hyperlink ref="B230" r:id="rId217" display="https://resultat.bagskytte.se/Archer/Details/2981565" xr:uid="{00000000-0004-0000-0600-0000D8000000}"/>
    <hyperlink ref="B231" r:id="rId218" display="https://resultat.bagskytte.se/Archer/Details/734604" xr:uid="{00000000-0004-0000-0600-0000D9000000}"/>
    <hyperlink ref="B232" r:id="rId219" display="https://resultat.bagskytte.se/Archer/Details/1979063" xr:uid="{00000000-0004-0000-0600-0000DA000000}"/>
    <hyperlink ref="B233" r:id="rId220" display="https://resultat.bagskytte.se/Archer/Details/2258365" xr:uid="{00000000-0004-0000-0600-0000DB000000}"/>
    <hyperlink ref="B234" r:id="rId221" display="https://resultat.bagskytte.se/Archer/Details/828724" xr:uid="{00000000-0004-0000-0600-0000DC000000}"/>
    <hyperlink ref="B235" r:id="rId222" display="https://resultat.bagskytte.se/Archer/Details/1595907" xr:uid="{00000000-0004-0000-0600-0000DD000000}"/>
    <hyperlink ref="B236" r:id="rId223" display="https://resultat.bagskytte.se/Archer/Details/3184139" xr:uid="{00000000-0004-0000-0600-0000DE000000}"/>
    <hyperlink ref="B237" r:id="rId224" display="https://resultat.bagskytte.se/Archer/Details/4253372" xr:uid="{00000000-0004-0000-0600-0000DF000000}"/>
    <hyperlink ref="B238" r:id="rId225" display="https://resultat.bagskytte.se/Archer/Details/1541966" xr:uid="{00000000-0004-0000-0600-0000E0000000}"/>
    <hyperlink ref="B239" r:id="rId226" display="https://resultat.bagskytte.se/Archer/Details/4157528" xr:uid="{00000000-0004-0000-0600-0000E1000000}"/>
    <hyperlink ref="B240" r:id="rId227" display="https://resultat.bagskytte.se/Archer/Details/2041523" xr:uid="{00000000-0004-0000-0600-0000E2000000}"/>
    <hyperlink ref="B241" r:id="rId228" display="https://resultat.bagskytte.se/Archer/Details/4449684" xr:uid="{00000000-0004-0000-0600-0000E3000000}"/>
    <hyperlink ref="B242" r:id="rId229" display="https://resultat.bagskytte.se/Archer/Details/4144971" xr:uid="{00000000-0004-0000-0600-0000E4000000}"/>
  </hyperlinks>
  <pageMargins left="0.7" right="0.7" top="0.75" bottom="0.75" header="0.3" footer="0.3"/>
  <pageSetup paperSize="9" orientation="portrait" r:id="rId230"/>
  <drawing r:id="rId23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6"/>
  <sheetViews>
    <sheetView topLeftCell="A403" zoomScale="85" zoomScaleNormal="85" workbookViewId="0">
      <selection activeCell="G127" sqref="G127:G128"/>
    </sheetView>
  </sheetViews>
  <sheetFormatPr defaultRowHeight="15" x14ac:dyDescent="0.25"/>
  <cols>
    <col min="1" max="1" width="3.28515625" bestFit="1" customWidth="1"/>
    <col min="2" max="2" width="23.85546875" bestFit="1" customWidth="1"/>
    <col min="3" max="3" width="38" bestFit="1" customWidth="1"/>
    <col min="4" max="4" width="2.42578125" bestFit="1" customWidth="1"/>
    <col min="5" max="5" width="4.28515625" bestFit="1" customWidth="1"/>
    <col min="6" max="6" width="13.5703125" bestFit="1" customWidth="1"/>
    <col min="7" max="7" width="4.28515625" bestFit="1" customWidth="1"/>
    <col min="8" max="9" width="3.28515625" bestFit="1" customWidth="1"/>
    <col min="10" max="10" width="4.85546875" bestFit="1" customWidth="1"/>
  </cols>
  <sheetData>
    <row r="1" spans="1:14" ht="22.5" x14ac:dyDescent="0.25">
      <c r="A1" s="2"/>
    </row>
    <row r="2" spans="1:14" ht="16.5" x14ac:dyDescent="0.25">
      <c r="A2" s="1"/>
    </row>
    <row r="3" spans="1:14" x14ac:dyDescent="0.25">
      <c r="A3" s="6"/>
      <c r="L3" t="s">
        <v>1447</v>
      </c>
      <c r="M3" t="s">
        <v>1448</v>
      </c>
      <c r="N3" t="s">
        <v>1449</v>
      </c>
    </row>
    <row r="4" spans="1:14" x14ac:dyDescent="0.25">
      <c r="A4" s="7">
        <v>1</v>
      </c>
      <c r="B4" s="8" t="s">
        <v>582</v>
      </c>
      <c r="C4" s="7" t="s">
        <v>19</v>
      </c>
      <c r="D4" s="7" t="s">
        <v>5</v>
      </c>
      <c r="E4" s="7" t="s">
        <v>6</v>
      </c>
      <c r="F4" s="7" t="s">
        <v>7</v>
      </c>
      <c r="G4" s="7">
        <v>511</v>
      </c>
      <c r="H4" s="7">
        <v>12</v>
      </c>
      <c r="I4" s="7">
        <v>22</v>
      </c>
      <c r="J4" s="7">
        <v>8.52</v>
      </c>
    </row>
    <row r="5" spans="1:14" hidden="1" x14ac:dyDescent="0.25">
      <c r="A5" s="7">
        <v>2</v>
      </c>
      <c r="B5" s="8" t="s">
        <v>230</v>
      </c>
      <c r="C5" s="7" t="s">
        <v>4</v>
      </c>
      <c r="D5" s="7" t="s">
        <v>5</v>
      </c>
      <c r="E5" s="7" t="s">
        <v>6</v>
      </c>
      <c r="F5" s="7" t="s">
        <v>7</v>
      </c>
      <c r="G5" s="7">
        <v>501</v>
      </c>
      <c r="H5" s="7">
        <v>8</v>
      </c>
      <c r="I5" s="7">
        <v>23</v>
      </c>
      <c r="J5" s="7">
        <v>8.35</v>
      </c>
    </row>
    <row r="6" spans="1:14" hidden="1" x14ac:dyDescent="0.25">
      <c r="A6" s="7">
        <v>3</v>
      </c>
      <c r="B6" s="8" t="s">
        <v>158</v>
      </c>
      <c r="C6" s="7" t="s">
        <v>19</v>
      </c>
      <c r="D6" s="7" t="s">
        <v>5</v>
      </c>
      <c r="E6" s="7" t="s">
        <v>6</v>
      </c>
      <c r="F6" s="7" t="s">
        <v>7</v>
      </c>
      <c r="G6" s="7">
        <v>495</v>
      </c>
      <c r="H6" s="7">
        <v>7</v>
      </c>
      <c r="I6" s="7">
        <v>21</v>
      </c>
      <c r="J6" s="7">
        <v>8.25</v>
      </c>
    </row>
    <row r="7" spans="1:14" hidden="1" x14ac:dyDescent="0.25">
      <c r="A7" s="7">
        <v>4</v>
      </c>
      <c r="B7" s="8" t="s">
        <v>159</v>
      </c>
      <c r="C7" s="7" t="s">
        <v>8</v>
      </c>
      <c r="D7" s="7" t="s">
        <v>5</v>
      </c>
      <c r="E7" s="7" t="s">
        <v>6</v>
      </c>
      <c r="F7" s="7" t="s">
        <v>7</v>
      </c>
      <c r="G7" s="7">
        <v>488</v>
      </c>
      <c r="H7" s="7">
        <v>8</v>
      </c>
      <c r="I7" s="7">
        <v>23</v>
      </c>
      <c r="J7" s="7">
        <v>8.1300000000000008</v>
      </c>
    </row>
    <row r="8" spans="1:14" hidden="1" x14ac:dyDescent="0.25">
      <c r="A8" s="7">
        <v>5</v>
      </c>
      <c r="B8" s="8" t="s">
        <v>583</v>
      </c>
      <c r="C8" s="7" t="s">
        <v>315</v>
      </c>
      <c r="D8" s="7" t="s">
        <v>5</v>
      </c>
      <c r="E8" s="7" t="s">
        <v>6</v>
      </c>
      <c r="F8" s="7" t="s">
        <v>7</v>
      </c>
      <c r="G8" s="7">
        <v>471</v>
      </c>
      <c r="H8" s="7">
        <v>12</v>
      </c>
      <c r="I8" s="7">
        <v>9</v>
      </c>
      <c r="J8" s="7">
        <v>7.85</v>
      </c>
    </row>
    <row r="9" spans="1:14" hidden="1" x14ac:dyDescent="0.25">
      <c r="A9" s="7">
        <v>6</v>
      </c>
      <c r="B9" s="8" t="s">
        <v>584</v>
      </c>
      <c r="C9" s="7" t="s">
        <v>585</v>
      </c>
      <c r="D9" s="7" t="s">
        <v>5</v>
      </c>
      <c r="E9" s="7" t="s">
        <v>6</v>
      </c>
      <c r="F9" s="7" t="s">
        <v>7</v>
      </c>
      <c r="G9" s="7">
        <v>448</v>
      </c>
      <c r="H9" s="7">
        <v>7</v>
      </c>
      <c r="I9" s="7">
        <v>14</v>
      </c>
      <c r="J9" s="7">
        <v>7.47</v>
      </c>
    </row>
    <row r="10" spans="1:14" hidden="1" x14ac:dyDescent="0.25">
      <c r="A10" s="7">
        <v>7</v>
      </c>
      <c r="B10" s="8" t="s">
        <v>586</v>
      </c>
      <c r="C10" s="7" t="s">
        <v>585</v>
      </c>
      <c r="D10" s="7" t="s">
        <v>5</v>
      </c>
      <c r="E10" s="7" t="s">
        <v>6</v>
      </c>
      <c r="F10" s="7" t="s">
        <v>7</v>
      </c>
      <c r="G10" s="7">
        <v>446</v>
      </c>
      <c r="H10" s="7">
        <v>6</v>
      </c>
      <c r="I10" s="7">
        <v>17</v>
      </c>
      <c r="J10" s="7">
        <v>7.43</v>
      </c>
    </row>
    <row r="11" spans="1:14" hidden="1" x14ac:dyDescent="0.25">
      <c r="A11" s="7">
        <v>8</v>
      </c>
      <c r="B11" s="8" t="s">
        <v>334</v>
      </c>
      <c r="C11" s="7" t="s">
        <v>318</v>
      </c>
      <c r="D11" s="7" t="s">
        <v>5</v>
      </c>
      <c r="E11" s="7" t="s">
        <v>6</v>
      </c>
      <c r="F11" s="7" t="s">
        <v>7</v>
      </c>
      <c r="G11" s="7">
        <v>441</v>
      </c>
      <c r="H11" s="7">
        <v>5</v>
      </c>
      <c r="I11" s="7">
        <v>14</v>
      </c>
      <c r="J11" s="7">
        <v>7.35</v>
      </c>
    </row>
    <row r="12" spans="1:14" hidden="1" x14ac:dyDescent="0.25">
      <c r="A12" s="7">
        <v>9</v>
      </c>
      <c r="B12" s="8" t="s">
        <v>587</v>
      </c>
      <c r="C12" s="7" t="s">
        <v>45</v>
      </c>
      <c r="D12" s="7" t="s">
        <v>5</v>
      </c>
      <c r="E12" s="7" t="s">
        <v>6</v>
      </c>
      <c r="F12" s="7" t="s">
        <v>7</v>
      </c>
      <c r="G12" s="7">
        <v>435</v>
      </c>
      <c r="H12" s="7">
        <v>0</v>
      </c>
      <c r="I12" s="7">
        <v>10</v>
      </c>
      <c r="J12" s="7">
        <v>7.25</v>
      </c>
    </row>
    <row r="13" spans="1:14" hidden="1" x14ac:dyDescent="0.25">
      <c r="A13" s="7">
        <v>10</v>
      </c>
      <c r="B13" s="8" t="s">
        <v>588</v>
      </c>
      <c r="C13" s="7" t="s">
        <v>10</v>
      </c>
      <c r="D13" s="7" t="s">
        <v>5</v>
      </c>
      <c r="E13" s="7" t="s">
        <v>6</v>
      </c>
      <c r="F13" s="7" t="s">
        <v>7</v>
      </c>
      <c r="G13" s="7">
        <v>433</v>
      </c>
      <c r="H13" s="7">
        <v>4</v>
      </c>
      <c r="I13" s="7">
        <v>12</v>
      </c>
      <c r="J13" s="7">
        <v>7.22</v>
      </c>
    </row>
    <row r="14" spans="1:14" hidden="1" x14ac:dyDescent="0.25">
      <c r="A14" s="7">
        <v>11</v>
      </c>
      <c r="B14" s="8" t="s">
        <v>589</v>
      </c>
      <c r="C14" s="7" t="s">
        <v>541</v>
      </c>
      <c r="D14" s="7" t="s">
        <v>5</v>
      </c>
      <c r="E14" s="7" t="s">
        <v>6</v>
      </c>
      <c r="F14" s="7" t="s">
        <v>7</v>
      </c>
      <c r="G14" s="7">
        <v>394</v>
      </c>
      <c r="H14" s="7">
        <v>4</v>
      </c>
      <c r="I14" s="7">
        <v>11</v>
      </c>
      <c r="J14" s="7">
        <v>6.57</v>
      </c>
    </row>
    <row r="15" spans="1:14" hidden="1" x14ac:dyDescent="0.25">
      <c r="A15" s="7">
        <v>12</v>
      </c>
      <c r="B15" s="8" t="s">
        <v>590</v>
      </c>
      <c r="C15" s="7" t="s">
        <v>395</v>
      </c>
      <c r="D15" s="7" t="s">
        <v>5</v>
      </c>
      <c r="E15" s="7" t="s">
        <v>6</v>
      </c>
      <c r="F15" s="7" t="s">
        <v>7</v>
      </c>
      <c r="G15" s="7">
        <v>394</v>
      </c>
      <c r="H15" s="7">
        <v>4</v>
      </c>
      <c r="I15" s="7">
        <v>3</v>
      </c>
      <c r="J15" s="7">
        <v>6.57</v>
      </c>
    </row>
    <row r="16" spans="1:14" hidden="1" x14ac:dyDescent="0.25">
      <c r="A16" s="7">
        <v>13</v>
      </c>
      <c r="B16" s="8" t="s">
        <v>591</v>
      </c>
      <c r="C16" s="7" t="s">
        <v>12</v>
      </c>
      <c r="D16" s="7" t="s">
        <v>5</v>
      </c>
      <c r="E16" s="7" t="s">
        <v>6</v>
      </c>
      <c r="F16" s="7" t="s">
        <v>7</v>
      </c>
      <c r="G16" s="7">
        <v>390</v>
      </c>
      <c r="H16" s="7">
        <v>5</v>
      </c>
      <c r="I16" s="7">
        <v>6</v>
      </c>
      <c r="J16" s="7">
        <v>6.5</v>
      </c>
    </row>
    <row r="17" spans="1:11" hidden="1" x14ac:dyDescent="0.25">
      <c r="A17" s="7">
        <v>14</v>
      </c>
      <c r="B17" s="8" t="s">
        <v>592</v>
      </c>
      <c r="C17" s="7" t="s">
        <v>4</v>
      </c>
      <c r="D17" s="7" t="s">
        <v>5</v>
      </c>
      <c r="E17" s="7" t="s">
        <v>6</v>
      </c>
      <c r="F17" s="7" t="s">
        <v>7</v>
      </c>
      <c r="G17" s="7">
        <v>375</v>
      </c>
      <c r="H17" s="7">
        <v>7</v>
      </c>
      <c r="I17" s="7">
        <v>5</v>
      </c>
      <c r="J17" s="7">
        <v>6.25</v>
      </c>
    </row>
    <row r="18" spans="1:11" hidden="1" x14ac:dyDescent="0.25">
      <c r="A18" s="7">
        <v>15</v>
      </c>
      <c r="B18" s="8" t="s">
        <v>160</v>
      </c>
      <c r="C18" s="7" t="s">
        <v>10</v>
      </c>
      <c r="D18" s="7" t="s">
        <v>5</v>
      </c>
      <c r="E18" s="7" t="s">
        <v>6</v>
      </c>
      <c r="F18" s="7" t="s">
        <v>7</v>
      </c>
      <c r="G18" s="7">
        <v>367</v>
      </c>
      <c r="H18" s="7">
        <v>3</v>
      </c>
      <c r="I18" s="7">
        <v>5</v>
      </c>
      <c r="J18" s="7">
        <v>6.12</v>
      </c>
    </row>
    <row r="19" spans="1:11" x14ac:dyDescent="0.25">
      <c r="A19" s="7">
        <v>16</v>
      </c>
      <c r="B19" s="8" t="s">
        <v>593</v>
      </c>
      <c r="C19" s="7" t="s">
        <v>4</v>
      </c>
      <c r="D19" s="7" t="s">
        <v>5</v>
      </c>
      <c r="E19" s="7" t="s">
        <v>6</v>
      </c>
      <c r="F19" s="7" t="s">
        <v>7</v>
      </c>
      <c r="G19" s="7">
        <v>357</v>
      </c>
      <c r="H19" s="7">
        <v>4</v>
      </c>
      <c r="I19" s="7">
        <v>6</v>
      </c>
      <c r="J19" s="7">
        <v>5.95</v>
      </c>
    </row>
    <row r="20" spans="1:11" x14ac:dyDescent="0.25">
      <c r="A20" s="7">
        <v>17</v>
      </c>
      <c r="B20" s="8" t="s">
        <v>594</v>
      </c>
      <c r="C20" s="7" t="s">
        <v>25</v>
      </c>
      <c r="D20" s="7" t="s">
        <v>5</v>
      </c>
      <c r="E20" s="7" t="s">
        <v>6</v>
      </c>
      <c r="F20" s="7" t="s">
        <v>7</v>
      </c>
      <c r="G20" s="103">
        <v>351</v>
      </c>
      <c r="H20" s="7">
        <v>4</v>
      </c>
      <c r="I20" s="7">
        <v>3</v>
      </c>
      <c r="J20" s="7">
        <v>5.85</v>
      </c>
      <c r="K20" s="3"/>
    </row>
    <row r="21" spans="1:11" x14ac:dyDescent="0.25">
      <c r="A21" s="7">
        <v>18</v>
      </c>
      <c r="B21" s="7" t="s">
        <v>595</v>
      </c>
      <c r="C21" s="7" t="s">
        <v>11</v>
      </c>
      <c r="D21" s="7" t="s">
        <v>5</v>
      </c>
      <c r="E21" s="7" t="s">
        <v>6</v>
      </c>
      <c r="F21" s="7" t="s">
        <v>7</v>
      </c>
      <c r="G21" s="103">
        <v>187</v>
      </c>
      <c r="H21" s="7">
        <v>2</v>
      </c>
      <c r="I21" s="7">
        <v>3</v>
      </c>
      <c r="J21" s="7">
        <v>3.12</v>
      </c>
      <c r="K21" s="3"/>
    </row>
    <row r="22" spans="1:11" x14ac:dyDescent="0.25">
      <c r="A22" s="7">
        <v>1</v>
      </c>
      <c r="B22" s="8" t="s">
        <v>234</v>
      </c>
      <c r="C22" s="7" t="s">
        <v>4</v>
      </c>
      <c r="D22" s="7" t="s">
        <v>5</v>
      </c>
      <c r="E22" s="7" t="s">
        <v>14</v>
      </c>
      <c r="F22" s="7" t="s">
        <v>7</v>
      </c>
      <c r="G22" s="7">
        <v>542</v>
      </c>
      <c r="H22" s="7">
        <v>24</v>
      </c>
      <c r="I22" s="7">
        <v>22</v>
      </c>
      <c r="J22" s="7">
        <v>9.0299999999999994</v>
      </c>
      <c r="K22" s="3"/>
    </row>
    <row r="23" spans="1:11" x14ac:dyDescent="0.25">
      <c r="A23" s="7">
        <v>2</v>
      </c>
      <c r="B23" s="8" t="s">
        <v>237</v>
      </c>
      <c r="C23" s="7" t="s">
        <v>15</v>
      </c>
      <c r="D23" s="7" t="s">
        <v>5</v>
      </c>
      <c r="E23" s="7" t="s">
        <v>14</v>
      </c>
      <c r="F23" s="7" t="s">
        <v>7</v>
      </c>
      <c r="G23" s="7">
        <v>536</v>
      </c>
      <c r="H23" s="7">
        <v>16</v>
      </c>
      <c r="I23" s="7">
        <v>26</v>
      </c>
      <c r="J23" s="7">
        <v>8.93</v>
      </c>
      <c r="K23" s="3"/>
    </row>
    <row r="24" spans="1:11" x14ac:dyDescent="0.25">
      <c r="A24" s="7">
        <v>3</v>
      </c>
      <c r="B24" s="8" t="s">
        <v>241</v>
      </c>
      <c r="C24" s="7" t="s">
        <v>28</v>
      </c>
      <c r="D24" s="7" t="s">
        <v>5</v>
      </c>
      <c r="E24" s="7" t="s">
        <v>14</v>
      </c>
      <c r="F24" s="7" t="s">
        <v>7</v>
      </c>
      <c r="G24" s="7">
        <v>533</v>
      </c>
      <c r="H24" s="7">
        <v>15</v>
      </c>
      <c r="I24" s="7">
        <v>29</v>
      </c>
      <c r="J24" s="7">
        <v>8.8800000000000008</v>
      </c>
      <c r="K24" s="3"/>
    </row>
    <row r="25" spans="1:11" x14ac:dyDescent="0.25">
      <c r="A25" s="7">
        <v>4</v>
      </c>
      <c r="B25" s="8" t="s">
        <v>238</v>
      </c>
      <c r="C25" s="7" t="s">
        <v>40</v>
      </c>
      <c r="D25" s="7" t="s">
        <v>5</v>
      </c>
      <c r="E25" s="7" t="s">
        <v>14</v>
      </c>
      <c r="F25" s="7" t="s">
        <v>7</v>
      </c>
      <c r="G25" s="7">
        <v>522</v>
      </c>
      <c r="H25" s="7">
        <v>17</v>
      </c>
      <c r="I25" s="7">
        <v>19</v>
      </c>
      <c r="J25" s="7">
        <v>8.6999999999999993</v>
      </c>
      <c r="K25" s="3"/>
    </row>
    <row r="26" spans="1:11" x14ac:dyDescent="0.25">
      <c r="A26" s="7">
        <v>5</v>
      </c>
      <c r="B26" s="8" t="s">
        <v>596</v>
      </c>
      <c r="C26" s="7" t="s">
        <v>585</v>
      </c>
      <c r="D26" s="7" t="s">
        <v>5</v>
      </c>
      <c r="E26" s="7" t="s">
        <v>14</v>
      </c>
      <c r="F26" s="7" t="s">
        <v>7</v>
      </c>
      <c r="G26" s="7">
        <v>522</v>
      </c>
      <c r="H26" s="7">
        <v>15</v>
      </c>
      <c r="I26" s="7">
        <v>21</v>
      </c>
      <c r="J26" s="7">
        <v>8.6999999999999993</v>
      </c>
      <c r="K26" s="3"/>
    </row>
    <row r="27" spans="1:11" x14ac:dyDescent="0.25">
      <c r="A27" s="7">
        <v>6</v>
      </c>
      <c r="B27" s="8" t="s">
        <v>597</v>
      </c>
      <c r="C27" s="7" t="s">
        <v>59</v>
      </c>
      <c r="D27" s="7" t="s">
        <v>5</v>
      </c>
      <c r="E27" s="7" t="s">
        <v>14</v>
      </c>
      <c r="F27" s="7" t="s">
        <v>7</v>
      </c>
      <c r="G27" s="7">
        <v>516</v>
      </c>
      <c r="H27" s="7">
        <v>15</v>
      </c>
      <c r="I27" s="7">
        <v>19</v>
      </c>
      <c r="J27" s="7">
        <v>8.6</v>
      </c>
      <c r="K27" s="3"/>
    </row>
    <row r="28" spans="1:11" x14ac:dyDescent="0.25">
      <c r="A28" s="7">
        <v>7</v>
      </c>
      <c r="B28" s="8" t="s">
        <v>598</v>
      </c>
      <c r="C28" s="7" t="s">
        <v>20</v>
      </c>
      <c r="D28" s="7" t="s">
        <v>5</v>
      </c>
      <c r="E28" s="7" t="s">
        <v>14</v>
      </c>
      <c r="F28" s="7" t="s">
        <v>7</v>
      </c>
      <c r="G28" s="7">
        <v>514</v>
      </c>
      <c r="H28" s="7">
        <v>15</v>
      </c>
      <c r="I28" s="7">
        <v>21</v>
      </c>
      <c r="J28" s="7">
        <v>8.57</v>
      </c>
      <c r="K28" s="3"/>
    </row>
    <row r="29" spans="1:11" x14ac:dyDescent="0.25">
      <c r="A29" s="7">
        <v>8</v>
      </c>
      <c r="B29" s="8" t="s">
        <v>235</v>
      </c>
      <c r="C29" s="7" t="s">
        <v>4</v>
      </c>
      <c r="D29" s="7" t="s">
        <v>5</v>
      </c>
      <c r="E29" s="7" t="s">
        <v>14</v>
      </c>
      <c r="F29" s="7" t="s">
        <v>7</v>
      </c>
      <c r="G29" s="7">
        <v>514</v>
      </c>
      <c r="H29" s="7">
        <v>13</v>
      </c>
      <c r="I29" s="7">
        <v>22</v>
      </c>
      <c r="J29" s="7">
        <v>8.57</v>
      </c>
      <c r="K29" s="3"/>
    </row>
    <row r="30" spans="1:11" x14ac:dyDescent="0.25">
      <c r="A30" s="7">
        <v>9</v>
      </c>
      <c r="B30" s="8" t="s">
        <v>599</v>
      </c>
      <c r="C30" s="7" t="s">
        <v>347</v>
      </c>
      <c r="D30" s="7" t="s">
        <v>5</v>
      </c>
      <c r="E30" s="7" t="s">
        <v>14</v>
      </c>
      <c r="F30" s="7" t="s">
        <v>7</v>
      </c>
      <c r="G30" s="7">
        <v>513</v>
      </c>
      <c r="H30" s="7">
        <v>11</v>
      </c>
      <c r="I30" s="7">
        <v>27</v>
      </c>
      <c r="J30" s="7">
        <v>8.5500000000000007</v>
      </c>
      <c r="K30" s="3"/>
    </row>
    <row r="31" spans="1:11" x14ac:dyDescent="0.25">
      <c r="A31" s="7">
        <v>10</v>
      </c>
      <c r="B31" s="8" t="s">
        <v>600</v>
      </c>
      <c r="C31" s="7" t="s">
        <v>13</v>
      </c>
      <c r="D31" s="7" t="s">
        <v>5</v>
      </c>
      <c r="E31" s="7" t="s">
        <v>14</v>
      </c>
      <c r="F31" s="7" t="s">
        <v>7</v>
      </c>
      <c r="G31" s="7">
        <v>510</v>
      </c>
      <c r="H31" s="7">
        <v>15</v>
      </c>
      <c r="I31" s="7">
        <v>16</v>
      </c>
      <c r="J31" s="7">
        <v>8.5</v>
      </c>
      <c r="K31" s="3"/>
    </row>
    <row r="32" spans="1:11" x14ac:dyDescent="0.25">
      <c r="A32" s="7">
        <v>11</v>
      </c>
      <c r="B32" s="8" t="s">
        <v>601</v>
      </c>
      <c r="C32" s="7" t="s">
        <v>585</v>
      </c>
      <c r="D32" s="7" t="s">
        <v>5</v>
      </c>
      <c r="E32" s="7" t="s">
        <v>14</v>
      </c>
      <c r="F32" s="7" t="s">
        <v>7</v>
      </c>
      <c r="G32" s="7">
        <v>506</v>
      </c>
      <c r="H32" s="7">
        <v>12</v>
      </c>
      <c r="I32" s="7">
        <v>19</v>
      </c>
      <c r="J32" s="7">
        <v>8.43</v>
      </c>
      <c r="K32" s="3"/>
    </row>
    <row r="33" spans="1:11" x14ac:dyDescent="0.25">
      <c r="A33" s="7">
        <v>12</v>
      </c>
      <c r="B33" s="8" t="s">
        <v>239</v>
      </c>
      <c r="C33" s="7" t="s">
        <v>140</v>
      </c>
      <c r="D33" s="7" t="s">
        <v>5</v>
      </c>
      <c r="E33" s="7" t="s">
        <v>14</v>
      </c>
      <c r="F33" s="7" t="s">
        <v>7</v>
      </c>
      <c r="G33" s="7">
        <v>504</v>
      </c>
      <c r="H33" s="7">
        <v>17</v>
      </c>
      <c r="I33" s="7">
        <v>13</v>
      </c>
      <c r="J33" s="7">
        <v>8.4</v>
      </c>
      <c r="K33" s="3"/>
    </row>
    <row r="34" spans="1:11" x14ac:dyDescent="0.25">
      <c r="A34" s="7">
        <v>13</v>
      </c>
      <c r="B34" s="8" t="s">
        <v>341</v>
      </c>
      <c r="C34" s="7" t="s">
        <v>22</v>
      </c>
      <c r="D34" s="7" t="s">
        <v>5</v>
      </c>
      <c r="E34" s="7" t="s">
        <v>14</v>
      </c>
      <c r="F34" s="7" t="s">
        <v>7</v>
      </c>
      <c r="G34" s="7">
        <v>499</v>
      </c>
      <c r="H34" s="7">
        <v>16</v>
      </c>
      <c r="I34" s="7">
        <v>15</v>
      </c>
      <c r="J34" s="7">
        <v>8.32</v>
      </c>
    </row>
    <row r="35" spans="1:11" x14ac:dyDescent="0.25">
      <c r="A35" s="7">
        <v>14</v>
      </c>
      <c r="B35" s="8" t="s">
        <v>602</v>
      </c>
      <c r="C35" s="7" t="s">
        <v>4</v>
      </c>
      <c r="D35" s="7" t="s">
        <v>5</v>
      </c>
      <c r="E35" s="7" t="s">
        <v>14</v>
      </c>
      <c r="F35" s="7" t="s">
        <v>7</v>
      </c>
      <c r="G35" s="7">
        <v>498</v>
      </c>
      <c r="H35" s="7">
        <v>13</v>
      </c>
      <c r="I35" s="7">
        <v>15</v>
      </c>
      <c r="J35" s="7">
        <v>8.3000000000000007</v>
      </c>
    </row>
    <row r="36" spans="1:11" x14ac:dyDescent="0.25">
      <c r="A36" s="7">
        <v>15</v>
      </c>
      <c r="B36" s="7" t="s">
        <v>603</v>
      </c>
      <c r="C36" s="7" t="s">
        <v>4</v>
      </c>
      <c r="D36" s="7" t="s">
        <v>5</v>
      </c>
      <c r="E36" s="7" t="s">
        <v>14</v>
      </c>
      <c r="F36" s="7" t="s">
        <v>7</v>
      </c>
      <c r="G36" s="7">
        <v>496</v>
      </c>
      <c r="H36" s="7">
        <v>8</v>
      </c>
      <c r="I36" s="7">
        <v>24</v>
      </c>
      <c r="J36" s="7">
        <v>8.27</v>
      </c>
    </row>
    <row r="37" spans="1:11" x14ac:dyDescent="0.25">
      <c r="A37" s="7">
        <v>16</v>
      </c>
      <c r="B37" s="8" t="s">
        <v>604</v>
      </c>
      <c r="C37" s="7" t="s">
        <v>541</v>
      </c>
      <c r="D37" s="7" t="s">
        <v>5</v>
      </c>
      <c r="E37" s="7" t="s">
        <v>14</v>
      </c>
      <c r="F37" s="7" t="s">
        <v>7</v>
      </c>
      <c r="G37" s="7">
        <v>496</v>
      </c>
      <c r="H37" s="7">
        <v>8</v>
      </c>
      <c r="I37" s="7">
        <v>19</v>
      </c>
      <c r="J37" s="7">
        <v>8.27</v>
      </c>
    </row>
    <row r="38" spans="1:11" x14ac:dyDescent="0.25">
      <c r="A38" s="7">
        <v>17</v>
      </c>
      <c r="B38" s="8" t="s">
        <v>242</v>
      </c>
      <c r="C38" s="7" t="s">
        <v>16</v>
      </c>
      <c r="D38" s="7" t="s">
        <v>5</v>
      </c>
      <c r="E38" s="7" t="s">
        <v>14</v>
      </c>
      <c r="F38" s="7" t="s">
        <v>7</v>
      </c>
      <c r="G38" s="7">
        <v>495</v>
      </c>
      <c r="H38" s="7">
        <v>13</v>
      </c>
      <c r="I38" s="7">
        <v>15</v>
      </c>
      <c r="J38" s="7">
        <v>8.25</v>
      </c>
    </row>
    <row r="39" spans="1:11" x14ac:dyDescent="0.25">
      <c r="A39" s="7">
        <v>18</v>
      </c>
      <c r="B39" s="8" t="s">
        <v>605</v>
      </c>
      <c r="C39" s="7" t="s">
        <v>606</v>
      </c>
      <c r="D39" s="7" t="s">
        <v>5</v>
      </c>
      <c r="E39" s="7" t="s">
        <v>14</v>
      </c>
      <c r="F39" s="7" t="s">
        <v>7</v>
      </c>
      <c r="G39" s="7">
        <v>493</v>
      </c>
      <c r="H39" s="7">
        <v>13</v>
      </c>
      <c r="I39" s="7">
        <v>19</v>
      </c>
      <c r="J39" s="7">
        <v>8.2200000000000006</v>
      </c>
    </row>
    <row r="40" spans="1:11" x14ac:dyDescent="0.25">
      <c r="A40" s="7">
        <v>19</v>
      </c>
      <c r="B40" s="8" t="s">
        <v>607</v>
      </c>
      <c r="C40" s="7" t="s">
        <v>315</v>
      </c>
      <c r="D40" s="7" t="s">
        <v>5</v>
      </c>
      <c r="E40" s="7" t="s">
        <v>14</v>
      </c>
      <c r="F40" s="7" t="s">
        <v>7</v>
      </c>
      <c r="G40" s="7">
        <v>493</v>
      </c>
      <c r="H40" s="7">
        <v>13</v>
      </c>
      <c r="I40" s="7">
        <v>16</v>
      </c>
      <c r="J40" s="7">
        <v>8.2200000000000006</v>
      </c>
    </row>
    <row r="41" spans="1:11" x14ac:dyDescent="0.25">
      <c r="A41" s="7">
        <v>20</v>
      </c>
      <c r="B41" s="8" t="s">
        <v>340</v>
      </c>
      <c r="C41" s="7" t="s">
        <v>318</v>
      </c>
      <c r="D41" s="7" t="s">
        <v>5</v>
      </c>
      <c r="E41" s="7" t="s">
        <v>14</v>
      </c>
      <c r="F41" s="7" t="s">
        <v>7</v>
      </c>
      <c r="G41" s="7">
        <v>487</v>
      </c>
      <c r="H41" s="7">
        <v>12</v>
      </c>
      <c r="I41" s="7">
        <v>11</v>
      </c>
      <c r="J41" s="7">
        <v>8.1199999999999992</v>
      </c>
    </row>
    <row r="42" spans="1:11" x14ac:dyDescent="0.25">
      <c r="A42" s="7">
        <v>21</v>
      </c>
      <c r="B42" s="8" t="s">
        <v>246</v>
      </c>
      <c r="C42" s="7" t="s">
        <v>140</v>
      </c>
      <c r="D42" s="7" t="s">
        <v>5</v>
      </c>
      <c r="E42" s="7" t="s">
        <v>14</v>
      </c>
      <c r="F42" s="7" t="s">
        <v>7</v>
      </c>
      <c r="G42" s="7">
        <v>482</v>
      </c>
      <c r="H42" s="7">
        <v>11</v>
      </c>
      <c r="I42" s="7">
        <v>11</v>
      </c>
      <c r="J42" s="7">
        <v>8.0299999999999994</v>
      </c>
    </row>
    <row r="43" spans="1:11" x14ac:dyDescent="0.25">
      <c r="A43" s="7">
        <v>22</v>
      </c>
      <c r="B43" s="8" t="s">
        <v>337</v>
      </c>
      <c r="C43" s="7" t="s">
        <v>338</v>
      </c>
      <c r="D43" s="7" t="s">
        <v>5</v>
      </c>
      <c r="E43" s="7" t="s">
        <v>14</v>
      </c>
      <c r="F43" s="7" t="s">
        <v>7</v>
      </c>
      <c r="G43" s="7">
        <v>480</v>
      </c>
      <c r="H43" s="7">
        <v>8</v>
      </c>
      <c r="I43" s="7">
        <v>27</v>
      </c>
      <c r="J43" s="7">
        <v>8</v>
      </c>
    </row>
    <row r="44" spans="1:11" x14ac:dyDescent="0.25">
      <c r="A44" s="7">
        <v>23</v>
      </c>
      <c r="B44" s="8" t="s">
        <v>161</v>
      </c>
      <c r="C44" s="7" t="s">
        <v>46</v>
      </c>
      <c r="D44" s="7" t="s">
        <v>5</v>
      </c>
      <c r="E44" s="7" t="s">
        <v>14</v>
      </c>
      <c r="F44" s="7" t="s">
        <v>7</v>
      </c>
      <c r="G44" s="7">
        <v>473</v>
      </c>
      <c r="H44" s="7">
        <v>9</v>
      </c>
      <c r="I44" s="7">
        <v>10</v>
      </c>
      <c r="J44" s="7">
        <v>7.88</v>
      </c>
    </row>
    <row r="45" spans="1:11" x14ac:dyDescent="0.25">
      <c r="A45" s="7">
        <v>24</v>
      </c>
      <c r="B45" s="8" t="s">
        <v>608</v>
      </c>
      <c r="C45" s="7" t="s">
        <v>20</v>
      </c>
      <c r="D45" s="7" t="s">
        <v>5</v>
      </c>
      <c r="E45" s="7" t="s">
        <v>14</v>
      </c>
      <c r="F45" s="7" t="s">
        <v>7</v>
      </c>
      <c r="G45" s="7">
        <v>469</v>
      </c>
      <c r="H45" s="7">
        <v>12</v>
      </c>
      <c r="I45" s="7">
        <v>7</v>
      </c>
      <c r="J45" s="7">
        <v>7.82</v>
      </c>
    </row>
    <row r="46" spans="1:11" x14ac:dyDescent="0.25">
      <c r="A46" s="7">
        <v>25</v>
      </c>
      <c r="B46" s="8" t="s">
        <v>609</v>
      </c>
      <c r="C46" s="7" t="s">
        <v>140</v>
      </c>
      <c r="D46" s="7" t="s">
        <v>5</v>
      </c>
      <c r="E46" s="7" t="s">
        <v>14</v>
      </c>
      <c r="F46" s="7" t="s">
        <v>7</v>
      </c>
      <c r="G46" s="7">
        <v>468</v>
      </c>
      <c r="H46" s="7">
        <v>9</v>
      </c>
      <c r="I46" s="7">
        <v>13</v>
      </c>
      <c r="J46" s="7">
        <v>7.8</v>
      </c>
    </row>
    <row r="47" spans="1:11" x14ac:dyDescent="0.25">
      <c r="A47" s="7">
        <v>26</v>
      </c>
      <c r="B47" s="8" t="s">
        <v>247</v>
      </c>
      <c r="C47" s="7" t="s">
        <v>27</v>
      </c>
      <c r="D47" s="7" t="s">
        <v>5</v>
      </c>
      <c r="E47" s="7" t="s">
        <v>14</v>
      </c>
      <c r="F47" s="7" t="s">
        <v>7</v>
      </c>
      <c r="G47" s="7">
        <v>465</v>
      </c>
      <c r="H47" s="7">
        <v>8</v>
      </c>
      <c r="I47" s="7">
        <v>17</v>
      </c>
      <c r="J47" s="7">
        <v>7.75</v>
      </c>
    </row>
    <row r="48" spans="1:11" x14ac:dyDescent="0.25">
      <c r="A48" s="7">
        <v>27</v>
      </c>
      <c r="B48" s="7" t="s">
        <v>610</v>
      </c>
      <c r="C48" s="7" t="s">
        <v>46</v>
      </c>
      <c r="D48" s="7" t="s">
        <v>5</v>
      </c>
      <c r="E48" s="7" t="s">
        <v>14</v>
      </c>
      <c r="F48" s="7" t="s">
        <v>7</v>
      </c>
      <c r="G48" s="7">
        <v>464</v>
      </c>
      <c r="H48" s="7">
        <v>10</v>
      </c>
      <c r="I48" s="7">
        <v>14</v>
      </c>
      <c r="J48" s="7">
        <v>7.73</v>
      </c>
    </row>
    <row r="49" spans="1:10" x14ac:dyDescent="0.25">
      <c r="A49" s="7">
        <v>28</v>
      </c>
      <c r="B49" s="8" t="s">
        <v>611</v>
      </c>
      <c r="C49" s="7" t="s">
        <v>319</v>
      </c>
      <c r="D49" s="7" t="s">
        <v>5</v>
      </c>
      <c r="E49" s="7" t="s">
        <v>14</v>
      </c>
      <c r="F49" s="7" t="s">
        <v>7</v>
      </c>
      <c r="G49" s="7">
        <v>464</v>
      </c>
      <c r="H49" s="7">
        <v>5</v>
      </c>
      <c r="I49" s="7">
        <v>16</v>
      </c>
      <c r="J49" s="7">
        <v>7.73</v>
      </c>
    </row>
    <row r="50" spans="1:10" x14ac:dyDescent="0.25">
      <c r="A50" s="7">
        <v>29</v>
      </c>
      <c r="B50" s="7" t="s">
        <v>243</v>
      </c>
      <c r="C50" s="7" t="s">
        <v>27</v>
      </c>
      <c r="D50" s="7" t="s">
        <v>5</v>
      </c>
      <c r="E50" s="7" t="s">
        <v>14</v>
      </c>
      <c r="F50" s="7" t="s">
        <v>7</v>
      </c>
      <c r="G50" s="7">
        <v>459</v>
      </c>
      <c r="H50" s="7">
        <v>8</v>
      </c>
      <c r="I50" s="7">
        <v>11</v>
      </c>
      <c r="J50" s="7">
        <v>7.65</v>
      </c>
    </row>
    <row r="51" spans="1:10" x14ac:dyDescent="0.25">
      <c r="A51" s="7">
        <v>30</v>
      </c>
      <c r="B51" s="7" t="s">
        <v>240</v>
      </c>
      <c r="C51" s="7" t="s">
        <v>16</v>
      </c>
      <c r="D51" s="7" t="s">
        <v>5</v>
      </c>
      <c r="E51" s="7" t="s">
        <v>14</v>
      </c>
      <c r="F51" s="7" t="s">
        <v>7</v>
      </c>
      <c r="G51" s="7">
        <v>459</v>
      </c>
      <c r="H51" s="7">
        <v>4</v>
      </c>
      <c r="I51" s="7">
        <v>17</v>
      </c>
      <c r="J51" s="7">
        <v>7.65</v>
      </c>
    </row>
    <row r="52" spans="1:10" x14ac:dyDescent="0.25">
      <c r="A52" s="7">
        <v>31</v>
      </c>
      <c r="B52" s="8" t="s">
        <v>612</v>
      </c>
      <c r="C52" s="7" t="s">
        <v>541</v>
      </c>
      <c r="D52" s="7" t="s">
        <v>5</v>
      </c>
      <c r="E52" s="7" t="s">
        <v>14</v>
      </c>
      <c r="F52" s="7" t="s">
        <v>7</v>
      </c>
      <c r="G52" s="7">
        <v>451</v>
      </c>
      <c r="H52" s="7">
        <v>7</v>
      </c>
      <c r="I52" s="7">
        <v>14</v>
      </c>
      <c r="J52" s="7">
        <v>7.52</v>
      </c>
    </row>
    <row r="53" spans="1:10" x14ac:dyDescent="0.25">
      <c r="A53" s="7">
        <v>32</v>
      </c>
      <c r="B53" s="8" t="s">
        <v>613</v>
      </c>
      <c r="C53" s="7" t="s">
        <v>541</v>
      </c>
      <c r="D53" s="7" t="s">
        <v>5</v>
      </c>
      <c r="E53" s="7" t="s">
        <v>14</v>
      </c>
      <c r="F53" s="7" t="s">
        <v>7</v>
      </c>
      <c r="G53" s="7">
        <v>442</v>
      </c>
      <c r="H53" s="7">
        <v>8</v>
      </c>
      <c r="I53" s="7">
        <v>9</v>
      </c>
      <c r="J53" s="7">
        <v>7.37</v>
      </c>
    </row>
    <row r="54" spans="1:10" x14ac:dyDescent="0.25">
      <c r="A54" s="7">
        <v>33</v>
      </c>
      <c r="B54" s="8" t="s">
        <v>614</v>
      </c>
      <c r="C54" s="7" t="s">
        <v>21</v>
      </c>
      <c r="D54" s="7" t="s">
        <v>5</v>
      </c>
      <c r="E54" s="7" t="s">
        <v>14</v>
      </c>
      <c r="F54" s="7" t="s">
        <v>7</v>
      </c>
      <c r="G54" s="7">
        <v>439</v>
      </c>
      <c r="H54" s="7">
        <v>8</v>
      </c>
      <c r="I54" s="7">
        <v>7</v>
      </c>
      <c r="J54" s="7">
        <v>7.32</v>
      </c>
    </row>
    <row r="55" spans="1:10" x14ac:dyDescent="0.25">
      <c r="A55" s="7">
        <v>34</v>
      </c>
      <c r="B55" s="8" t="s">
        <v>615</v>
      </c>
      <c r="C55" s="7" t="s">
        <v>4</v>
      </c>
      <c r="D55" s="7" t="s">
        <v>5</v>
      </c>
      <c r="E55" s="7" t="s">
        <v>14</v>
      </c>
      <c r="F55" s="7" t="s">
        <v>7</v>
      </c>
      <c r="G55" s="7">
        <v>438</v>
      </c>
      <c r="H55" s="7">
        <v>2</v>
      </c>
      <c r="I55" s="7">
        <v>17</v>
      </c>
      <c r="J55" s="7">
        <v>7.3</v>
      </c>
    </row>
    <row r="56" spans="1:10" x14ac:dyDescent="0.25">
      <c r="A56" s="7">
        <v>35</v>
      </c>
      <c r="B56" s="8" t="s">
        <v>616</v>
      </c>
      <c r="C56" s="7" t="s">
        <v>10</v>
      </c>
      <c r="D56" s="7" t="s">
        <v>5</v>
      </c>
      <c r="E56" s="7" t="s">
        <v>14</v>
      </c>
      <c r="F56" s="7" t="s">
        <v>7</v>
      </c>
      <c r="G56" s="7">
        <v>434</v>
      </c>
      <c r="H56" s="7">
        <v>5</v>
      </c>
      <c r="I56" s="7">
        <v>12</v>
      </c>
      <c r="J56" s="7">
        <v>7.23</v>
      </c>
    </row>
    <row r="57" spans="1:10" x14ac:dyDescent="0.25">
      <c r="A57" s="7">
        <v>36</v>
      </c>
      <c r="B57" s="8" t="s">
        <v>617</v>
      </c>
      <c r="C57" s="7" t="s">
        <v>140</v>
      </c>
      <c r="D57" s="7" t="s">
        <v>5</v>
      </c>
      <c r="E57" s="7" t="s">
        <v>14</v>
      </c>
      <c r="F57" s="7" t="s">
        <v>7</v>
      </c>
      <c r="G57" s="7">
        <v>430</v>
      </c>
      <c r="H57" s="7">
        <v>6</v>
      </c>
      <c r="I57" s="7">
        <v>8</v>
      </c>
      <c r="J57" s="7">
        <v>7.17</v>
      </c>
    </row>
    <row r="58" spans="1:10" x14ac:dyDescent="0.25">
      <c r="A58" s="7">
        <v>37</v>
      </c>
      <c r="B58" s="8" t="s">
        <v>339</v>
      </c>
      <c r="C58" s="7" t="s">
        <v>23</v>
      </c>
      <c r="D58" s="7" t="s">
        <v>5</v>
      </c>
      <c r="E58" s="7" t="s">
        <v>14</v>
      </c>
      <c r="F58" s="7" t="s">
        <v>7</v>
      </c>
      <c r="G58" s="7">
        <v>429</v>
      </c>
      <c r="H58" s="7">
        <v>7</v>
      </c>
      <c r="I58" s="7">
        <v>10</v>
      </c>
      <c r="J58" s="7">
        <v>7.15</v>
      </c>
    </row>
    <row r="59" spans="1:10" x14ac:dyDescent="0.25">
      <c r="A59" s="7">
        <v>38</v>
      </c>
      <c r="B59" s="8" t="s">
        <v>245</v>
      </c>
      <c r="C59" s="7" t="s">
        <v>48</v>
      </c>
      <c r="D59" s="7" t="s">
        <v>5</v>
      </c>
      <c r="E59" s="7" t="s">
        <v>14</v>
      </c>
      <c r="F59" s="7" t="s">
        <v>7</v>
      </c>
      <c r="G59" s="7">
        <v>429</v>
      </c>
      <c r="H59" s="7">
        <v>5</v>
      </c>
      <c r="I59" s="7">
        <v>14</v>
      </c>
      <c r="J59" s="7">
        <v>7.15</v>
      </c>
    </row>
    <row r="60" spans="1:10" x14ac:dyDescent="0.25">
      <c r="A60" s="7">
        <v>39</v>
      </c>
      <c r="B60" s="8" t="s">
        <v>618</v>
      </c>
      <c r="C60" s="7" t="s">
        <v>315</v>
      </c>
      <c r="D60" s="7" t="s">
        <v>5</v>
      </c>
      <c r="E60" s="7" t="s">
        <v>14</v>
      </c>
      <c r="F60" s="7" t="s">
        <v>7</v>
      </c>
      <c r="G60" s="7">
        <v>427</v>
      </c>
      <c r="H60" s="7">
        <v>5</v>
      </c>
      <c r="I60" s="7">
        <v>8</v>
      </c>
      <c r="J60" s="7">
        <v>7.12</v>
      </c>
    </row>
    <row r="61" spans="1:10" x14ac:dyDescent="0.25">
      <c r="A61" s="7">
        <v>40</v>
      </c>
      <c r="B61" s="8" t="s">
        <v>619</v>
      </c>
      <c r="C61" s="7" t="s">
        <v>45</v>
      </c>
      <c r="D61" s="7" t="s">
        <v>5</v>
      </c>
      <c r="E61" s="7" t="s">
        <v>14</v>
      </c>
      <c r="F61" s="7" t="s">
        <v>7</v>
      </c>
      <c r="G61" s="7">
        <v>415</v>
      </c>
      <c r="H61" s="7">
        <v>4</v>
      </c>
      <c r="I61" s="7">
        <v>9</v>
      </c>
      <c r="J61" s="7">
        <v>6.92</v>
      </c>
    </row>
    <row r="62" spans="1:10" x14ac:dyDescent="0.25">
      <c r="A62" s="7">
        <v>41</v>
      </c>
      <c r="B62" s="8" t="s">
        <v>620</v>
      </c>
      <c r="C62" s="7" t="s">
        <v>48</v>
      </c>
      <c r="D62" s="7" t="s">
        <v>5</v>
      </c>
      <c r="E62" s="7" t="s">
        <v>14</v>
      </c>
      <c r="F62" s="7" t="s">
        <v>7</v>
      </c>
      <c r="G62" s="7">
        <v>411</v>
      </c>
      <c r="H62" s="7">
        <v>8</v>
      </c>
      <c r="I62" s="7">
        <v>2</v>
      </c>
      <c r="J62" s="7">
        <v>6.85</v>
      </c>
    </row>
    <row r="63" spans="1:10" x14ac:dyDescent="0.25">
      <c r="A63" s="7">
        <v>42</v>
      </c>
      <c r="B63" s="8" t="s">
        <v>349</v>
      </c>
      <c r="C63" s="7" t="s">
        <v>45</v>
      </c>
      <c r="D63" s="7" t="s">
        <v>5</v>
      </c>
      <c r="E63" s="7" t="s">
        <v>14</v>
      </c>
      <c r="F63" s="7" t="s">
        <v>7</v>
      </c>
      <c r="G63" s="103">
        <v>392</v>
      </c>
      <c r="H63" s="7">
        <v>2</v>
      </c>
      <c r="I63" s="7">
        <v>8</v>
      </c>
      <c r="J63" s="7">
        <v>6.53</v>
      </c>
    </row>
    <row r="64" spans="1:10" x14ac:dyDescent="0.25">
      <c r="A64" s="7">
        <v>43</v>
      </c>
      <c r="B64" s="8" t="s">
        <v>162</v>
      </c>
      <c r="C64" s="7" t="s">
        <v>48</v>
      </c>
      <c r="D64" s="7" t="s">
        <v>5</v>
      </c>
      <c r="E64" s="7" t="s">
        <v>14</v>
      </c>
      <c r="F64" s="7" t="s">
        <v>7</v>
      </c>
      <c r="G64" s="103">
        <v>352</v>
      </c>
      <c r="H64" s="7">
        <v>5</v>
      </c>
      <c r="I64" s="7">
        <v>5</v>
      </c>
      <c r="J64" s="7">
        <v>5.87</v>
      </c>
    </row>
    <row r="65" spans="1:13" x14ac:dyDescent="0.25">
      <c r="A65" s="7">
        <v>44</v>
      </c>
      <c r="B65" s="8" t="s">
        <v>621</v>
      </c>
      <c r="C65" s="7" t="s">
        <v>27</v>
      </c>
      <c r="D65" s="7" t="s">
        <v>5</v>
      </c>
      <c r="E65" s="7" t="s">
        <v>14</v>
      </c>
      <c r="F65" s="7" t="s">
        <v>7</v>
      </c>
      <c r="G65" s="103">
        <v>335</v>
      </c>
      <c r="H65" s="7">
        <v>2</v>
      </c>
      <c r="I65" s="7">
        <v>4</v>
      </c>
      <c r="J65" s="7">
        <v>5.58</v>
      </c>
    </row>
    <row r="66" spans="1:13" x14ac:dyDescent="0.25">
      <c r="A66" s="7">
        <v>45</v>
      </c>
      <c r="B66" s="8" t="s">
        <v>622</v>
      </c>
      <c r="C66" s="7" t="s">
        <v>45</v>
      </c>
      <c r="D66" s="7" t="s">
        <v>5</v>
      </c>
      <c r="E66" s="7" t="s">
        <v>14</v>
      </c>
      <c r="F66" s="7" t="s">
        <v>7</v>
      </c>
      <c r="G66" s="103">
        <v>280</v>
      </c>
      <c r="H66" s="7">
        <v>0</v>
      </c>
      <c r="I66" s="7">
        <v>5</v>
      </c>
      <c r="J66" s="7">
        <v>4.67</v>
      </c>
    </row>
    <row r="67" spans="1:13" x14ac:dyDescent="0.25">
      <c r="A67" s="7">
        <v>46</v>
      </c>
      <c r="B67" s="8" t="s">
        <v>165</v>
      </c>
      <c r="C67" s="7" t="s">
        <v>50</v>
      </c>
      <c r="D67" s="7" t="s">
        <v>5</v>
      </c>
      <c r="E67" s="7" t="s">
        <v>14</v>
      </c>
      <c r="F67" s="7" t="s">
        <v>7</v>
      </c>
      <c r="G67" s="103">
        <v>220</v>
      </c>
      <c r="H67" s="7">
        <v>1</v>
      </c>
      <c r="I67" s="7">
        <v>4</v>
      </c>
      <c r="J67" s="7">
        <v>3.67</v>
      </c>
    </row>
    <row r="68" spans="1:13" x14ac:dyDescent="0.25">
      <c r="A68" s="7">
        <v>47</v>
      </c>
      <c r="B68" s="8" t="s">
        <v>382</v>
      </c>
      <c r="C68" s="7" t="s">
        <v>11</v>
      </c>
      <c r="D68" s="7" t="s">
        <v>5</v>
      </c>
      <c r="E68" s="7" t="s">
        <v>14</v>
      </c>
      <c r="F68" s="7" t="s">
        <v>7</v>
      </c>
      <c r="G68" s="103">
        <v>163</v>
      </c>
      <c r="H68" s="7">
        <v>0</v>
      </c>
      <c r="I68" s="7">
        <v>0</v>
      </c>
      <c r="J68" s="7">
        <v>2.72</v>
      </c>
    </row>
    <row r="69" spans="1:13" x14ac:dyDescent="0.25">
      <c r="A69" s="7">
        <v>1</v>
      </c>
      <c r="B69" s="8" t="s">
        <v>231</v>
      </c>
      <c r="C69" s="7" t="s">
        <v>27</v>
      </c>
      <c r="D69" s="7" t="s">
        <v>5</v>
      </c>
      <c r="E69" s="7" t="s">
        <v>623</v>
      </c>
      <c r="F69" s="7" t="s">
        <v>7</v>
      </c>
      <c r="G69" s="7">
        <v>491</v>
      </c>
      <c r="H69" s="7">
        <v>9</v>
      </c>
      <c r="I69" s="7">
        <v>19</v>
      </c>
      <c r="J69" s="7">
        <v>8.18</v>
      </c>
      <c r="L69" s="7">
        <v>511</v>
      </c>
      <c r="M69" s="94">
        <v>491</v>
      </c>
    </row>
    <row r="70" spans="1:13" x14ac:dyDescent="0.25">
      <c r="A70" s="7">
        <v>2</v>
      </c>
      <c r="B70" s="8" t="s">
        <v>335</v>
      </c>
      <c r="C70" s="7" t="s">
        <v>318</v>
      </c>
      <c r="D70" s="7" t="s">
        <v>5</v>
      </c>
      <c r="E70" s="7" t="s">
        <v>623</v>
      </c>
      <c r="F70" s="7" t="s">
        <v>7</v>
      </c>
      <c r="G70" s="7">
        <v>482</v>
      </c>
      <c r="H70" s="7">
        <v>12</v>
      </c>
      <c r="I70" s="7">
        <v>14</v>
      </c>
      <c r="J70" s="7">
        <v>8.0299999999999994</v>
      </c>
      <c r="M70" s="93"/>
    </row>
    <row r="71" spans="1:13" x14ac:dyDescent="0.25">
      <c r="A71" s="7">
        <v>3</v>
      </c>
      <c r="B71" s="8" t="s">
        <v>624</v>
      </c>
      <c r="C71" s="7" t="s">
        <v>11</v>
      </c>
      <c r="D71" s="7" t="s">
        <v>5</v>
      </c>
      <c r="E71" s="7" t="s">
        <v>623</v>
      </c>
      <c r="F71" s="7" t="s">
        <v>7</v>
      </c>
      <c r="G71" s="7">
        <v>452</v>
      </c>
      <c r="H71" s="7">
        <v>4</v>
      </c>
      <c r="I71" s="7">
        <v>15</v>
      </c>
      <c r="J71" s="7">
        <v>7.53</v>
      </c>
      <c r="M71" s="94">
        <v>452</v>
      </c>
    </row>
    <row r="72" spans="1:13" x14ac:dyDescent="0.25">
      <c r="A72" s="7">
        <v>4</v>
      </c>
      <c r="B72" s="8" t="s">
        <v>625</v>
      </c>
      <c r="C72" s="7" t="s">
        <v>20</v>
      </c>
      <c r="D72" s="7" t="s">
        <v>5</v>
      </c>
      <c r="E72" s="7" t="s">
        <v>623</v>
      </c>
      <c r="F72" s="7" t="s">
        <v>7</v>
      </c>
      <c r="G72" s="7">
        <v>445</v>
      </c>
      <c r="H72" s="7">
        <v>5</v>
      </c>
      <c r="I72" s="7">
        <v>20</v>
      </c>
      <c r="J72" s="7">
        <v>7.42</v>
      </c>
      <c r="M72" s="93"/>
    </row>
    <row r="73" spans="1:13" x14ac:dyDescent="0.25">
      <c r="A73" s="7">
        <v>5</v>
      </c>
      <c r="B73" s="8" t="s">
        <v>626</v>
      </c>
      <c r="C73" s="7" t="s">
        <v>585</v>
      </c>
      <c r="D73" s="7" t="s">
        <v>5</v>
      </c>
      <c r="E73" s="7" t="s">
        <v>623</v>
      </c>
      <c r="F73" s="7" t="s">
        <v>7</v>
      </c>
      <c r="G73" s="7">
        <v>416</v>
      </c>
      <c r="H73" s="7">
        <v>5</v>
      </c>
      <c r="I73" s="7">
        <v>12</v>
      </c>
      <c r="J73" s="7">
        <v>6.93</v>
      </c>
      <c r="M73" s="93"/>
    </row>
    <row r="74" spans="1:13" x14ac:dyDescent="0.25">
      <c r="A74" s="7">
        <v>6</v>
      </c>
      <c r="B74" s="8" t="s">
        <v>336</v>
      </c>
      <c r="C74" s="7" t="s">
        <v>11</v>
      </c>
      <c r="D74" s="7" t="s">
        <v>5</v>
      </c>
      <c r="E74" s="7" t="s">
        <v>623</v>
      </c>
      <c r="F74" s="7" t="s">
        <v>7</v>
      </c>
      <c r="G74" s="7">
        <v>400</v>
      </c>
      <c r="H74" s="7">
        <v>4</v>
      </c>
      <c r="I74" s="7">
        <v>14</v>
      </c>
      <c r="J74" s="7">
        <v>6.67</v>
      </c>
      <c r="M74" s="93"/>
    </row>
    <row r="75" spans="1:13" x14ac:dyDescent="0.25">
      <c r="A75" s="7">
        <v>7</v>
      </c>
      <c r="B75" s="8" t="s">
        <v>232</v>
      </c>
      <c r="C75" s="7" t="s">
        <v>8</v>
      </c>
      <c r="D75" s="7" t="s">
        <v>5</v>
      </c>
      <c r="E75" s="7" t="s">
        <v>623</v>
      </c>
      <c r="F75" s="7" t="s">
        <v>7</v>
      </c>
      <c r="G75" s="103">
        <v>395</v>
      </c>
      <c r="H75" s="7">
        <v>5</v>
      </c>
      <c r="I75" s="7">
        <v>9</v>
      </c>
      <c r="J75" s="7">
        <v>6.58</v>
      </c>
      <c r="M75" s="93"/>
    </row>
    <row r="76" spans="1:13" x14ac:dyDescent="0.25">
      <c r="A76" s="7">
        <v>8</v>
      </c>
      <c r="B76" s="8" t="s">
        <v>627</v>
      </c>
      <c r="C76" s="7" t="s">
        <v>45</v>
      </c>
      <c r="D76" s="7" t="s">
        <v>5</v>
      </c>
      <c r="E76" s="7" t="s">
        <v>623</v>
      </c>
      <c r="F76" s="7" t="s">
        <v>7</v>
      </c>
      <c r="G76" s="103">
        <v>352</v>
      </c>
      <c r="H76" s="7">
        <v>3</v>
      </c>
      <c r="I76" s="7">
        <v>7</v>
      </c>
      <c r="J76" s="7">
        <v>5.87</v>
      </c>
      <c r="M76" s="93"/>
    </row>
    <row r="77" spans="1:13" x14ac:dyDescent="0.25">
      <c r="A77" s="7">
        <v>9</v>
      </c>
      <c r="B77" s="8" t="s">
        <v>628</v>
      </c>
      <c r="C77" s="7" t="s">
        <v>25</v>
      </c>
      <c r="D77" s="7" t="s">
        <v>5</v>
      </c>
      <c r="E77" s="7" t="s">
        <v>623</v>
      </c>
      <c r="F77" s="7" t="s">
        <v>7</v>
      </c>
      <c r="G77" s="103">
        <v>334</v>
      </c>
      <c r="H77" s="7">
        <v>3</v>
      </c>
      <c r="I77" s="7">
        <v>7</v>
      </c>
      <c r="J77" s="7">
        <v>5.57</v>
      </c>
      <c r="M77" s="94">
        <v>334</v>
      </c>
    </row>
    <row r="78" spans="1:13" x14ac:dyDescent="0.25">
      <c r="A78" s="7">
        <v>1</v>
      </c>
      <c r="B78" s="8" t="s">
        <v>236</v>
      </c>
      <c r="C78" s="7" t="s">
        <v>17</v>
      </c>
      <c r="D78" s="7" t="s">
        <v>5</v>
      </c>
      <c r="E78" s="7" t="s">
        <v>30</v>
      </c>
      <c r="F78" s="7" t="s">
        <v>7</v>
      </c>
      <c r="G78" s="7">
        <v>538</v>
      </c>
      <c r="H78" s="7">
        <v>19</v>
      </c>
      <c r="I78" s="7">
        <v>26</v>
      </c>
      <c r="J78" s="7">
        <v>8.9700000000000006</v>
      </c>
      <c r="L78" s="7">
        <v>496</v>
      </c>
      <c r="M78" s="7">
        <v>496</v>
      </c>
    </row>
    <row r="79" spans="1:13" x14ac:dyDescent="0.25">
      <c r="A79" s="7">
        <v>2</v>
      </c>
      <c r="B79" s="7" t="s">
        <v>629</v>
      </c>
      <c r="C79" s="7" t="s">
        <v>140</v>
      </c>
      <c r="D79" s="7" t="s">
        <v>5</v>
      </c>
      <c r="E79" s="7" t="s">
        <v>30</v>
      </c>
      <c r="F79" s="7" t="s">
        <v>7</v>
      </c>
      <c r="G79" s="7">
        <v>488</v>
      </c>
      <c r="H79" s="7">
        <v>10</v>
      </c>
      <c r="I79" s="7">
        <v>17</v>
      </c>
      <c r="J79" s="7">
        <v>8.1300000000000008</v>
      </c>
      <c r="L79" s="7">
        <v>495</v>
      </c>
      <c r="M79" s="7">
        <v>464</v>
      </c>
    </row>
    <row r="80" spans="1:13" x14ac:dyDescent="0.25">
      <c r="A80" s="7">
        <v>3</v>
      </c>
      <c r="B80" s="8" t="s">
        <v>630</v>
      </c>
      <c r="C80" s="7" t="s">
        <v>19</v>
      </c>
      <c r="D80" s="7" t="s">
        <v>5</v>
      </c>
      <c r="E80" s="7" t="s">
        <v>30</v>
      </c>
      <c r="F80" s="7" t="s">
        <v>7</v>
      </c>
      <c r="G80" s="7">
        <v>476</v>
      </c>
      <c r="H80" s="7">
        <v>9</v>
      </c>
      <c r="I80" s="7">
        <v>14</v>
      </c>
      <c r="J80" s="7">
        <v>7.93</v>
      </c>
      <c r="L80" s="7">
        <v>469</v>
      </c>
    </row>
    <row r="81" spans="1:14" x14ac:dyDescent="0.25">
      <c r="A81" s="7">
        <v>4</v>
      </c>
      <c r="B81" s="8" t="s">
        <v>248</v>
      </c>
      <c r="C81" s="7" t="s">
        <v>45</v>
      </c>
      <c r="D81" s="7" t="s">
        <v>5</v>
      </c>
      <c r="E81" s="7" t="s">
        <v>30</v>
      </c>
      <c r="F81" s="7" t="s">
        <v>7</v>
      </c>
      <c r="G81" s="7">
        <v>462</v>
      </c>
      <c r="H81" s="7">
        <v>5</v>
      </c>
      <c r="I81" s="7">
        <v>19</v>
      </c>
      <c r="J81" s="7">
        <v>7.7</v>
      </c>
      <c r="L81" s="7">
        <v>465</v>
      </c>
    </row>
    <row r="82" spans="1:14" x14ac:dyDescent="0.25">
      <c r="A82" s="7">
        <v>5</v>
      </c>
      <c r="B82" s="8" t="s">
        <v>247</v>
      </c>
      <c r="C82" s="7" t="s">
        <v>8</v>
      </c>
      <c r="D82" s="7" t="s">
        <v>5</v>
      </c>
      <c r="E82" s="7" t="s">
        <v>30</v>
      </c>
      <c r="F82" s="7" t="s">
        <v>7</v>
      </c>
      <c r="G82" s="7">
        <v>453</v>
      </c>
      <c r="H82" s="7">
        <v>6</v>
      </c>
      <c r="I82" s="7">
        <v>20</v>
      </c>
      <c r="J82" s="7">
        <v>7.55</v>
      </c>
      <c r="L82" s="7">
        <v>451</v>
      </c>
    </row>
    <row r="83" spans="1:14" x14ac:dyDescent="0.25">
      <c r="A83" s="7">
        <v>6</v>
      </c>
      <c r="B83" s="8" t="s">
        <v>631</v>
      </c>
      <c r="C83" s="7" t="s">
        <v>18</v>
      </c>
      <c r="D83" s="7" t="s">
        <v>5</v>
      </c>
      <c r="E83" s="7" t="s">
        <v>30</v>
      </c>
      <c r="F83" s="7" t="s">
        <v>7</v>
      </c>
      <c r="G83" s="7">
        <v>452</v>
      </c>
      <c r="H83" s="7">
        <v>7</v>
      </c>
      <c r="I83" s="7">
        <v>14</v>
      </c>
      <c r="J83" s="7">
        <v>7.53</v>
      </c>
      <c r="L83" s="7">
        <v>411</v>
      </c>
    </row>
    <row r="84" spans="1:14" x14ac:dyDescent="0.25">
      <c r="A84" s="7">
        <v>7</v>
      </c>
      <c r="B84" s="8" t="s">
        <v>632</v>
      </c>
      <c r="C84" s="7" t="s">
        <v>4</v>
      </c>
      <c r="D84" s="7" t="s">
        <v>5</v>
      </c>
      <c r="E84" s="7" t="s">
        <v>30</v>
      </c>
      <c r="F84" s="7" t="s">
        <v>7</v>
      </c>
      <c r="G84" s="7">
        <v>448</v>
      </c>
      <c r="H84" s="7">
        <v>4</v>
      </c>
      <c r="I84" s="7">
        <v>16</v>
      </c>
      <c r="J84" s="7">
        <v>7.47</v>
      </c>
      <c r="L84" s="103">
        <v>392</v>
      </c>
    </row>
    <row r="85" spans="1:14" x14ac:dyDescent="0.25">
      <c r="A85" s="7">
        <v>8</v>
      </c>
      <c r="B85" s="7" t="s">
        <v>633</v>
      </c>
      <c r="C85" s="7" t="s">
        <v>11</v>
      </c>
      <c r="D85" s="7" t="s">
        <v>5</v>
      </c>
      <c r="E85" s="7" t="s">
        <v>30</v>
      </c>
      <c r="F85" s="7" t="s">
        <v>7</v>
      </c>
      <c r="G85" s="7">
        <v>446</v>
      </c>
      <c r="H85" s="7">
        <v>6</v>
      </c>
      <c r="I85" s="7">
        <v>13</v>
      </c>
      <c r="J85" s="7">
        <v>7.43</v>
      </c>
    </row>
    <row r="86" spans="1:14" x14ac:dyDescent="0.25">
      <c r="A86" s="7">
        <v>9</v>
      </c>
      <c r="B86" s="8" t="s">
        <v>634</v>
      </c>
      <c r="C86" s="7" t="s">
        <v>21</v>
      </c>
      <c r="D86" s="7" t="s">
        <v>5</v>
      </c>
      <c r="E86" s="7" t="s">
        <v>30</v>
      </c>
      <c r="F86" s="7" t="s">
        <v>7</v>
      </c>
      <c r="G86" s="7">
        <v>442</v>
      </c>
      <c r="H86" s="7">
        <v>6</v>
      </c>
      <c r="I86" s="7">
        <v>10</v>
      </c>
      <c r="J86" s="7">
        <v>7.37</v>
      </c>
    </row>
    <row r="87" spans="1:14" x14ac:dyDescent="0.25">
      <c r="A87" s="7">
        <v>10</v>
      </c>
      <c r="B87" s="8" t="s">
        <v>346</v>
      </c>
      <c r="C87" s="7" t="s">
        <v>347</v>
      </c>
      <c r="D87" s="7" t="s">
        <v>5</v>
      </c>
      <c r="E87" s="7" t="s">
        <v>30</v>
      </c>
      <c r="F87" s="7" t="s">
        <v>7</v>
      </c>
      <c r="G87" s="7">
        <v>441</v>
      </c>
      <c r="H87" s="7">
        <v>7</v>
      </c>
      <c r="I87" s="7">
        <v>3</v>
      </c>
      <c r="J87" s="7">
        <v>7.35</v>
      </c>
    </row>
    <row r="88" spans="1:14" x14ac:dyDescent="0.25">
      <c r="A88" s="7">
        <v>11</v>
      </c>
      <c r="B88" s="8" t="s">
        <v>635</v>
      </c>
      <c r="C88" s="7" t="s">
        <v>315</v>
      </c>
      <c r="D88" s="7" t="s">
        <v>5</v>
      </c>
      <c r="E88" s="7" t="s">
        <v>30</v>
      </c>
      <c r="F88" s="7" t="s">
        <v>7</v>
      </c>
      <c r="G88" s="7">
        <v>436</v>
      </c>
      <c r="H88" s="7">
        <v>4</v>
      </c>
      <c r="I88" s="7">
        <v>12</v>
      </c>
      <c r="J88" s="7">
        <v>7.27</v>
      </c>
    </row>
    <row r="89" spans="1:14" x14ac:dyDescent="0.25">
      <c r="A89" s="7">
        <v>12</v>
      </c>
      <c r="B89" s="8" t="s">
        <v>636</v>
      </c>
      <c r="C89" s="7" t="s">
        <v>10</v>
      </c>
      <c r="D89" s="7" t="s">
        <v>5</v>
      </c>
      <c r="E89" s="7" t="s">
        <v>30</v>
      </c>
      <c r="F89" s="7" t="s">
        <v>7</v>
      </c>
      <c r="G89" s="7">
        <v>430</v>
      </c>
      <c r="H89" s="7">
        <v>4</v>
      </c>
      <c r="I89" s="7">
        <v>9</v>
      </c>
      <c r="J89" s="7">
        <v>7.17</v>
      </c>
    </row>
    <row r="90" spans="1:14" x14ac:dyDescent="0.25">
      <c r="A90" s="7">
        <v>13</v>
      </c>
      <c r="B90" s="8" t="s">
        <v>275</v>
      </c>
      <c r="C90" s="7" t="s">
        <v>10</v>
      </c>
      <c r="D90" s="7" t="s">
        <v>5</v>
      </c>
      <c r="E90" s="7" t="s">
        <v>30</v>
      </c>
      <c r="F90" s="7" t="s">
        <v>7</v>
      </c>
      <c r="G90" s="7">
        <v>421</v>
      </c>
      <c r="H90" s="7">
        <v>4</v>
      </c>
      <c r="I90" s="7">
        <v>7</v>
      </c>
      <c r="J90" s="7">
        <v>7.02</v>
      </c>
    </row>
    <row r="91" spans="1:14" x14ac:dyDescent="0.25">
      <c r="A91" s="7">
        <v>14</v>
      </c>
      <c r="B91" s="8" t="s">
        <v>637</v>
      </c>
      <c r="C91" s="7" t="s">
        <v>10</v>
      </c>
      <c r="D91" s="7" t="s">
        <v>5</v>
      </c>
      <c r="E91" s="7" t="s">
        <v>30</v>
      </c>
      <c r="F91" s="7" t="s">
        <v>7</v>
      </c>
      <c r="G91" s="7">
        <v>402</v>
      </c>
      <c r="H91" s="7">
        <v>5</v>
      </c>
      <c r="I91" s="7">
        <v>11</v>
      </c>
      <c r="J91" s="7">
        <v>6.7</v>
      </c>
    </row>
    <row r="92" spans="1:14" x14ac:dyDescent="0.25">
      <c r="A92" s="7">
        <v>15</v>
      </c>
      <c r="B92" s="8" t="s">
        <v>383</v>
      </c>
      <c r="C92" s="7" t="s">
        <v>23</v>
      </c>
      <c r="D92" s="7" t="s">
        <v>5</v>
      </c>
      <c r="E92" s="7" t="s">
        <v>30</v>
      </c>
      <c r="F92" s="7" t="s">
        <v>7</v>
      </c>
      <c r="G92" s="103">
        <v>381</v>
      </c>
      <c r="H92" s="7">
        <v>1</v>
      </c>
      <c r="I92" s="7">
        <v>4</v>
      </c>
      <c r="J92" s="7">
        <v>6.35</v>
      </c>
    </row>
    <row r="93" spans="1:14" x14ac:dyDescent="0.25">
      <c r="A93" s="7">
        <v>16</v>
      </c>
      <c r="B93" s="8" t="s">
        <v>348</v>
      </c>
      <c r="C93" s="7" t="s">
        <v>318</v>
      </c>
      <c r="D93" s="7" t="s">
        <v>5</v>
      </c>
      <c r="E93" s="7" t="s">
        <v>30</v>
      </c>
      <c r="F93" s="7" t="s">
        <v>7</v>
      </c>
      <c r="G93" s="103">
        <v>373</v>
      </c>
      <c r="H93" s="7">
        <v>3</v>
      </c>
      <c r="I93" s="7">
        <v>5</v>
      </c>
      <c r="J93" s="7">
        <v>6.22</v>
      </c>
    </row>
    <row r="94" spans="1:14" x14ac:dyDescent="0.25">
      <c r="A94" s="7">
        <v>17</v>
      </c>
      <c r="B94" s="8" t="s">
        <v>638</v>
      </c>
      <c r="C94" s="7" t="s">
        <v>46</v>
      </c>
      <c r="D94" s="7" t="s">
        <v>5</v>
      </c>
      <c r="E94" s="7" t="s">
        <v>30</v>
      </c>
      <c r="F94" s="7" t="s">
        <v>7</v>
      </c>
      <c r="G94" s="103">
        <v>318</v>
      </c>
      <c r="H94" s="7">
        <v>0</v>
      </c>
      <c r="I94" s="7">
        <v>5</v>
      </c>
      <c r="J94" s="7">
        <v>5.3</v>
      </c>
    </row>
    <row r="95" spans="1:14" x14ac:dyDescent="0.25">
      <c r="A95" s="7">
        <v>1</v>
      </c>
      <c r="B95" s="8" t="s">
        <v>639</v>
      </c>
      <c r="C95" s="7" t="s">
        <v>585</v>
      </c>
      <c r="D95" s="7" t="s">
        <v>5</v>
      </c>
      <c r="E95" s="7" t="s">
        <v>33</v>
      </c>
      <c r="F95" s="7" t="s">
        <v>7</v>
      </c>
      <c r="G95" s="7">
        <v>509</v>
      </c>
      <c r="H95" s="7">
        <v>6</v>
      </c>
      <c r="I95" s="7">
        <v>29</v>
      </c>
      <c r="J95" s="7">
        <v>8.48</v>
      </c>
      <c r="L95" s="7">
        <v>496</v>
      </c>
      <c r="N95" s="7">
        <v>446</v>
      </c>
    </row>
    <row r="96" spans="1:14" x14ac:dyDescent="0.25">
      <c r="A96" s="7">
        <v>2</v>
      </c>
      <c r="B96" s="8" t="s">
        <v>640</v>
      </c>
      <c r="C96" s="7" t="s">
        <v>641</v>
      </c>
      <c r="D96" s="7" t="s">
        <v>5</v>
      </c>
      <c r="E96" s="7" t="s">
        <v>33</v>
      </c>
      <c r="F96" s="7" t="s">
        <v>7</v>
      </c>
      <c r="G96" s="7">
        <v>492</v>
      </c>
      <c r="H96" s="7">
        <v>17</v>
      </c>
      <c r="I96" s="7">
        <v>10</v>
      </c>
      <c r="J96" s="7">
        <v>8.1999999999999993</v>
      </c>
      <c r="L96" s="7">
        <v>464</v>
      </c>
      <c r="N96" s="103">
        <v>381</v>
      </c>
    </row>
    <row r="97" spans="1:10" x14ac:dyDescent="0.25">
      <c r="A97" s="7">
        <v>3</v>
      </c>
      <c r="B97" s="8" t="s">
        <v>642</v>
      </c>
      <c r="C97" s="7" t="s">
        <v>11</v>
      </c>
      <c r="D97" s="7" t="s">
        <v>5</v>
      </c>
      <c r="E97" s="7" t="s">
        <v>33</v>
      </c>
      <c r="F97" s="7" t="s">
        <v>7</v>
      </c>
      <c r="G97" s="7">
        <v>488</v>
      </c>
      <c r="H97" s="7">
        <v>9</v>
      </c>
      <c r="I97" s="7">
        <v>20</v>
      </c>
      <c r="J97" s="7">
        <v>8.1300000000000008</v>
      </c>
    </row>
    <row r="98" spans="1:10" x14ac:dyDescent="0.25">
      <c r="A98" s="7">
        <v>4</v>
      </c>
      <c r="B98" s="8" t="s">
        <v>643</v>
      </c>
      <c r="C98" s="7" t="s">
        <v>24</v>
      </c>
      <c r="D98" s="7" t="s">
        <v>5</v>
      </c>
      <c r="E98" s="7" t="s">
        <v>33</v>
      </c>
      <c r="F98" s="7" t="s">
        <v>7</v>
      </c>
      <c r="G98" s="7">
        <v>481</v>
      </c>
      <c r="H98" s="7">
        <v>10</v>
      </c>
      <c r="I98" s="7">
        <v>13</v>
      </c>
      <c r="J98" s="7">
        <v>8.02</v>
      </c>
    </row>
    <row r="99" spans="1:10" x14ac:dyDescent="0.25">
      <c r="A99" s="7">
        <v>5</v>
      </c>
      <c r="B99" s="8" t="s">
        <v>244</v>
      </c>
      <c r="C99" s="7" t="s">
        <v>34</v>
      </c>
      <c r="D99" s="7" t="s">
        <v>5</v>
      </c>
      <c r="E99" s="7" t="s">
        <v>33</v>
      </c>
      <c r="F99" s="7" t="s">
        <v>7</v>
      </c>
      <c r="G99" s="7">
        <v>469</v>
      </c>
      <c r="H99" s="7">
        <v>7</v>
      </c>
      <c r="I99" s="7">
        <v>19</v>
      </c>
      <c r="J99" s="7">
        <v>7.82</v>
      </c>
    </row>
    <row r="100" spans="1:10" x14ac:dyDescent="0.25">
      <c r="A100" s="7">
        <v>6</v>
      </c>
      <c r="B100" s="8" t="s">
        <v>644</v>
      </c>
      <c r="C100" s="7" t="s">
        <v>645</v>
      </c>
      <c r="D100" s="7" t="s">
        <v>5</v>
      </c>
      <c r="E100" s="7" t="s">
        <v>33</v>
      </c>
      <c r="F100" s="7" t="s">
        <v>7</v>
      </c>
      <c r="G100" s="7">
        <v>463</v>
      </c>
      <c r="H100" s="7">
        <v>6</v>
      </c>
      <c r="I100" s="7">
        <v>17</v>
      </c>
      <c r="J100" s="7">
        <v>7.72</v>
      </c>
    </row>
    <row r="101" spans="1:10" x14ac:dyDescent="0.25">
      <c r="A101" s="7">
        <v>7</v>
      </c>
      <c r="B101" s="8" t="s">
        <v>345</v>
      </c>
      <c r="C101" s="7" t="s">
        <v>43</v>
      </c>
      <c r="D101" s="7" t="s">
        <v>5</v>
      </c>
      <c r="E101" s="7" t="s">
        <v>33</v>
      </c>
      <c r="F101" s="7" t="s">
        <v>7</v>
      </c>
      <c r="G101" s="7">
        <v>458</v>
      </c>
      <c r="H101" s="7">
        <v>7</v>
      </c>
      <c r="I101" s="7">
        <v>12</v>
      </c>
      <c r="J101" s="7">
        <v>7.63</v>
      </c>
    </row>
    <row r="102" spans="1:10" x14ac:dyDescent="0.25">
      <c r="A102" s="7">
        <v>8</v>
      </c>
      <c r="B102" s="8" t="s">
        <v>646</v>
      </c>
      <c r="C102" s="7" t="s">
        <v>21</v>
      </c>
      <c r="D102" s="7" t="s">
        <v>5</v>
      </c>
      <c r="E102" s="7" t="s">
        <v>33</v>
      </c>
      <c r="F102" s="7" t="s">
        <v>7</v>
      </c>
      <c r="G102" s="7">
        <v>443</v>
      </c>
      <c r="H102" s="7">
        <v>5</v>
      </c>
      <c r="I102" s="7">
        <v>7</v>
      </c>
      <c r="J102" s="7">
        <v>7.38</v>
      </c>
    </row>
    <row r="103" spans="1:10" x14ac:dyDescent="0.25">
      <c r="A103" s="7">
        <v>9</v>
      </c>
      <c r="B103" s="8" t="s">
        <v>647</v>
      </c>
      <c r="C103" s="7" t="s">
        <v>262</v>
      </c>
      <c r="D103" s="7" t="s">
        <v>5</v>
      </c>
      <c r="E103" s="7" t="s">
        <v>33</v>
      </c>
      <c r="F103" s="7" t="s">
        <v>7</v>
      </c>
      <c r="G103" s="7">
        <v>435</v>
      </c>
      <c r="H103" s="7">
        <v>4</v>
      </c>
      <c r="I103" s="7">
        <v>13</v>
      </c>
      <c r="J103" s="7">
        <v>7.25</v>
      </c>
    </row>
    <row r="104" spans="1:10" x14ac:dyDescent="0.25">
      <c r="A104" s="7">
        <v>10</v>
      </c>
      <c r="B104" s="8" t="s">
        <v>648</v>
      </c>
      <c r="C104" s="7" t="s">
        <v>606</v>
      </c>
      <c r="D104" s="7" t="s">
        <v>5</v>
      </c>
      <c r="E104" s="7" t="s">
        <v>33</v>
      </c>
      <c r="F104" s="7" t="s">
        <v>7</v>
      </c>
      <c r="G104" s="103">
        <v>372</v>
      </c>
      <c r="H104" s="7">
        <v>4</v>
      </c>
      <c r="I104" s="7">
        <v>6</v>
      </c>
      <c r="J104" s="7">
        <v>6.2</v>
      </c>
    </row>
    <row r="105" spans="1:10" x14ac:dyDescent="0.25">
      <c r="A105" s="7">
        <v>11</v>
      </c>
      <c r="B105" s="8" t="s">
        <v>350</v>
      </c>
      <c r="C105" s="7" t="s">
        <v>318</v>
      </c>
      <c r="D105" s="7" t="s">
        <v>5</v>
      </c>
      <c r="E105" s="7" t="s">
        <v>33</v>
      </c>
      <c r="F105" s="7" t="s">
        <v>7</v>
      </c>
      <c r="G105" s="103">
        <v>358</v>
      </c>
      <c r="H105" s="7">
        <v>3</v>
      </c>
      <c r="I105" s="7">
        <v>4</v>
      </c>
      <c r="J105" s="7">
        <v>5.97</v>
      </c>
    </row>
    <row r="106" spans="1:10" x14ac:dyDescent="0.25">
      <c r="A106" s="7">
        <v>12</v>
      </c>
      <c r="B106" s="8" t="s">
        <v>649</v>
      </c>
      <c r="C106" s="7" t="s">
        <v>4</v>
      </c>
      <c r="D106" s="7" t="s">
        <v>5</v>
      </c>
      <c r="E106" s="7" t="s">
        <v>33</v>
      </c>
      <c r="F106" s="7" t="s">
        <v>7</v>
      </c>
      <c r="G106" s="103">
        <v>310</v>
      </c>
      <c r="H106" s="7">
        <v>4</v>
      </c>
      <c r="I106" s="7">
        <v>2</v>
      </c>
      <c r="J106" s="7">
        <v>5.17</v>
      </c>
    </row>
    <row r="107" spans="1:10" x14ac:dyDescent="0.25">
      <c r="A107" s="7">
        <v>13</v>
      </c>
      <c r="B107" s="8" t="s">
        <v>650</v>
      </c>
      <c r="C107" s="7" t="s">
        <v>46</v>
      </c>
      <c r="D107" s="7" t="s">
        <v>5</v>
      </c>
      <c r="E107" s="7" t="s">
        <v>33</v>
      </c>
      <c r="F107" s="7" t="s">
        <v>7</v>
      </c>
      <c r="G107" s="103">
        <v>236</v>
      </c>
      <c r="H107" s="7">
        <v>4</v>
      </c>
      <c r="I107" s="7">
        <v>4</v>
      </c>
      <c r="J107" s="7">
        <v>3.93</v>
      </c>
    </row>
    <row r="108" spans="1:10" x14ac:dyDescent="0.25">
      <c r="A108" s="7">
        <v>1</v>
      </c>
      <c r="B108" s="8" t="s">
        <v>651</v>
      </c>
      <c r="C108" s="7" t="s">
        <v>95</v>
      </c>
      <c r="D108" s="7" t="s">
        <v>36</v>
      </c>
      <c r="E108" s="7" t="s">
        <v>6</v>
      </c>
      <c r="F108" s="7" t="s">
        <v>7</v>
      </c>
      <c r="G108" s="7">
        <v>572</v>
      </c>
      <c r="H108" s="7">
        <v>34</v>
      </c>
      <c r="I108" s="7">
        <v>24</v>
      </c>
      <c r="J108" s="7">
        <v>9.5299999999999994</v>
      </c>
    </row>
    <row r="109" spans="1:10" x14ac:dyDescent="0.25">
      <c r="A109" s="7">
        <v>2</v>
      </c>
      <c r="B109" s="8" t="s">
        <v>652</v>
      </c>
      <c r="C109" s="7" t="s">
        <v>319</v>
      </c>
      <c r="D109" s="7" t="s">
        <v>36</v>
      </c>
      <c r="E109" s="7" t="s">
        <v>6</v>
      </c>
      <c r="F109" s="7" t="s">
        <v>7</v>
      </c>
      <c r="G109" s="7">
        <v>570</v>
      </c>
      <c r="H109" s="7">
        <v>30</v>
      </c>
      <c r="I109" s="7">
        <v>30</v>
      </c>
      <c r="J109" s="7">
        <v>9.5</v>
      </c>
    </row>
    <row r="110" spans="1:10" x14ac:dyDescent="0.25">
      <c r="A110" s="7">
        <v>3</v>
      </c>
      <c r="B110" s="8" t="s">
        <v>653</v>
      </c>
      <c r="C110" s="7" t="s">
        <v>38</v>
      </c>
      <c r="D110" s="7" t="s">
        <v>36</v>
      </c>
      <c r="E110" s="7" t="s">
        <v>6</v>
      </c>
      <c r="F110" s="7" t="s">
        <v>7</v>
      </c>
      <c r="G110" s="7">
        <v>568</v>
      </c>
      <c r="H110" s="7">
        <v>28</v>
      </c>
      <c r="I110" s="7">
        <v>32</v>
      </c>
      <c r="J110" s="7">
        <v>9.4700000000000006</v>
      </c>
    </row>
    <row r="111" spans="1:10" x14ac:dyDescent="0.25">
      <c r="A111" s="7">
        <v>4</v>
      </c>
      <c r="B111" s="8" t="s">
        <v>654</v>
      </c>
      <c r="C111" s="7" t="s">
        <v>13</v>
      </c>
      <c r="D111" s="7" t="s">
        <v>36</v>
      </c>
      <c r="E111" s="7" t="s">
        <v>6</v>
      </c>
      <c r="F111" s="7" t="s">
        <v>7</v>
      </c>
      <c r="G111" s="7">
        <v>564</v>
      </c>
      <c r="H111" s="7">
        <v>24</v>
      </c>
      <c r="I111" s="7">
        <v>36</v>
      </c>
      <c r="J111" s="7">
        <v>9.4</v>
      </c>
    </row>
    <row r="112" spans="1:10" x14ac:dyDescent="0.25">
      <c r="A112" s="7">
        <v>5</v>
      </c>
      <c r="B112" s="8" t="s">
        <v>655</v>
      </c>
      <c r="C112" s="7" t="s">
        <v>262</v>
      </c>
      <c r="D112" s="7" t="s">
        <v>36</v>
      </c>
      <c r="E112" s="7" t="s">
        <v>6</v>
      </c>
      <c r="F112" s="7" t="s">
        <v>7</v>
      </c>
      <c r="G112" s="7">
        <v>562</v>
      </c>
      <c r="H112" s="7">
        <v>26</v>
      </c>
      <c r="I112" s="7">
        <v>30</v>
      </c>
      <c r="J112" s="7">
        <v>9.3699999999999992</v>
      </c>
    </row>
    <row r="113" spans="1:10" x14ac:dyDescent="0.25">
      <c r="A113" s="7">
        <v>6</v>
      </c>
      <c r="B113" s="8" t="s">
        <v>656</v>
      </c>
      <c r="C113" s="7" t="s">
        <v>27</v>
      </c>
      <c r="D113" s="7" t="s">
        <v>36</v>
      </c>
      <c r="E113" s="7" t="s">
        <v>6</v>
      </c>
      <c r="F113" s="7" t="s">
        <v>7</v>
      </c>
      <c r="G113" s="7">
        <v>560</v>
      </c>
      <c r="H113" s="7">
        <v>22</v>
      </c>
      <c r="I113" s="7">
        <v>36</v>
      </c>
      <c r="J113" s="7">
        <v>9.33</v>
      </c>
    </row>
    <row r="114" spans="1:10" x14ac:dyDescent="0.25">
      <c r="A114" s="7">
        <v>7</v>
      </c>
      <c r="B114" s="8" t="s">
        <v>657</v>
      </c>
      <c r="C114" s="7" t="s">
        <v>170</v>
      </c>
      <c r="D114" s="7" t="s">
        <v>36</v>
      </c>
      <c r="E114" s="7" t="s">
        <v>6</v>
      </c>
      <c r="F114" s="7" t="s">
        <v>7</v>
      </c>
      <c r="G114" s="7">
        <v>558</v>
      </c>
      <c r="H114" s="7">
        <v>22</v>
      </c>
      <c r="I114" s="7">
        <v>34</v>
      </c>
      <c r="J114" s="7">
        <v>9.3000000000000007</v>
      </c>
    </row>
    <row r="115" spans="1:10" x14ac:dyDescent="0.25">
      <c r="A115" s="7">
        <v>8</v>
      </c>
      <c r="B115" s="8" t="s">
        <v>182</v>
      </c>
      <c r="C115" s="7" t="s">
        <v>55</v>
      </c>
      <c r="D115" s="7" t="s">
        <v>36</v>
      </c>
      <c r="E115" s="7" t="s">
        <v>6</v>
      </c>
      <c r="F115" s="7" t="s">
        <v>7</v>
      </c>
      <c r="G115" s="7">
        <v>557</v>
      </c>
      <c r="H115" s="7">
        <v>20</v>
      </c>
      <c r="I115" s="7">
        <v>37</v>
      </c>
      <c r="J115" s="7">
        <v>9.2799999999999994</v>
      </c>
    </row>
    <row r="116" spans="1:10" x14ac:dyDescent="0.25">
      <c r="A116" s="7">
        <v>9</v>
      </c>
      <c r="B116" s="8" t="s">
        <v>183</v>
      </c>
      <c r="C116" s="7" t="s">
        <v>95</v>
      </c>
      <c r="D116" s="7" t="s">
        <v>36</v>
      </c>
      <c r="E116" s="7" t="s">
        <v>6</v>
      </c>
      <c r="F116" s="7" t="s">
        <v>7</v>
      </c>
      <c r="G116" s="7">
        <v>556</v>
      </c>
      <c r="H116" s="7">
        <v>19</v>
      </c>
      <c r="I116" s="7">
        <v>38</v>
      </c>
      <c r="J116" s="7">
        <v>9.27</v>
      </c>
    </row>
    <row r="117" spans="1:10" x14ac:dyDescent="0.25">
      <c r="A117" s="7">
        <v>10</v>
      </c>
      <c r="B117" s="8" t="s">
        <v>250</v>
      </c>
      <c r="C117" s="7" t="s">
        <v>35</v>
      </c>
      <c r="D117" s="7" t="s">
        <v>36</v>
      </c>
      <c r="E117" s="7" t="s">
        <v>6</v>
      </c>
      <c r="F117" s="7" t="s">
        <v>7</v>
      </c>
      <c r="G117" s="7">
        <v>550</v>
      </c>
      <c r="H117" s="7">
        <v>15</v>
      </c>
      <c r="I117" s="7">
        <v>40</v>
      </c>
      <c r="J117" s="7">
        <v>9.17</v>
      </c>
    </row>
    <row r="118" spans="1:10" x14ac:dyDescent="0.25">
      <c r="A118" s="7">
        <v>11</v>
      </c>
      <c r="B118" s="8" t="s">
        <v>658</v>
      </c>
      <c r="C118" s="7" t="s">
        <v>39</v>
      </c>
      <c r="D118" s="7" t="s">
        <v>36</v>
      </c>
      <c r="E118" s="7" t="s">
        <v>6</v>
      </c>
      <c r="F118" s="7" t="s">
        <v>7</v>
      </c>
      <c r="G118" s="7">
        <v>549</v>
      </c>
      <c r="H118" s="7">
        <v>15</v>
      </c>
      <c r="I118" s="7">
        <v>19</v>
      </c>
      <c r="J118" s="7">
        <v>9.15</v>
      </c>
    </row>
    <row r="119" spans="1:10" x14ac:dyDescent="0.25">
      <c r="A119" s="7">
        <v>12</v>
      </c>
      <c r="B119" s="8" t="s">
        <v>351</v>
      </c>
      <c r="C119" s="7" t="s">
        <v>42</v>
      </c>
      <c r="D119" s="7" t="s">
        <v>36</v>
      </c>
      <c r="E119" s="7" t="s">
        <v>6</v>
      </c>
      <c r="F119" s="7" t="s">
        <v>7</v>
      </c>
      <c r="G119" s="7">
        <v>540</v>
      </c>
      <c r="H119" s="7">
        <v>12</v>
      </c>
      <c r="I119" s="7">
        <v>38</v>
      </c>
      <c r="J119" s="7">
        <v>9</v>
      </c>
    </row>
    <row r="120" spans="1:10" x14ac:dyDescent="0.25">
      <c r="A120" s="7">
        <v>13</v>
      </c>
      <c r="B120" s="8" t="s">
        <v>659</v>
      </c>
      <c r="C120" s="7" t="s">
        <v>606</v>
      </c>
      <c r="D120" s="7" t="s">
        <v>36</v>
      </c>
      <c r="E120" s="7" t="s">
        <v>6</v>
      </c>
      <c r="F120" s="7" t="s">
        <v>7</v>
      </c>
      <c r="G120" s="7">
        <v>538</v>
      </c>
      <c r="H120" s="7">
        <v>12</v>
      </c>
      <c r="I120" s="7">
        <v>37</v>
      </c>
      <c r="J120" s="7">
        <v>8.9700000000000006</v>
      </c>
    </row>
    <row r="121" spans="1:10" x14ac:dyDescent="0.25">
      <c r="A121" s="7">
        <v>14</v>
      </c>
      <c r="B121" s="8" t="s">
        <v>660</v>
      </c>
      <c r="C121" s="7" t="s">
        <v>13</v>
      </c>
      <c r="D121" s="7" t="s">
        <v>36</v>
      </c>
      <c r="E121" s="7" t="s">
        <v>6</v>
      </c>
      <c r="F121" s="7" t="s">
        <v>7</v>
      </c>
      <c r="G121" s="7">
        <v>534</v>
      </c>
      <c r="H121" s="7">
        <v>14</v>
      </c>
      <c r="I121" s="7">
        <v>31</v>
      </c>
      <c r="J121" s="7">
        <v>8.9</v>
      </c>
    </row>
    <row r="122" spans="1:10" x14ac:dyDescent="0.25">
      <c r="A122" s="7">
        <v>15</v>
      </c>
      <c r="B122" s="8" t="s">
        <v>661</v>
      </c>
      <c r="C122" s="7" t="s">
        <v>48</v>
      </c>
      <c r="D122" s="7" t="s">
        <v>36</v>
      </c>
      <c r="E122" s="7" t="s">
        <v>6</v>
      </c>
      <c r="F122" s="7" t="s">
        <v>7</v>
      </c>
      <c r="G122" s="103">
        <v>504</v>
      </c>
      <c r="H122" s="7">
        <v>8</v>
      </c>
      <c r="I122" s="7">
        <v>28</v>
      </c>
      <c r="J122" s="7">
        <v>8.4</v>
      </c>
    </row>
    <row r="123" spans="1:10" x14ac:dyDescent="0.25">
      <c r="A123" s="7">
        <v>16</v>
      </c>
      <c r="B123" s="8" t="s">
        <v>352</v>
      </c>
      <c r="C123" s="7" t="s">
        <v>35</v>
      </c>
      <c r="D123" s="7" t="s">
        <v>36</v>
      </c>
      <c r="E123" s="7" t="s">
        <v>6</v>
      </c>
      <c r="F123" s="7" t="s">
        <v>7</v>
      </c>
      <c r="G123" s="103">
        <v>498</v>
      </c>
      <c r="H123" s="7">
        <v>6</v>
      </c>
      <c r="I123" s="7">
        <v>31</v>
      </c>
      <c r="J123" s="7">
        <v>8.3000000000000007</v>
      </c>
    </row>
    <row r="124" spans="1:10" x14ac:dyDescent="0.25">
      <c r="A124" s="7">
        <v>17</v>
      </c>
      <c r="B124" s="8" t="s">
        <v>662</v>
      </c>
      <c r="C124" s="7" t="s">
        <v>585</v>
      </c>
      <c r="D124" s="7" t="s">
        <v>36</v>
      </c>
      <c r="E124" s="7" t="s">
        <v>6</v>
      </c>
      <c r="F124" s="7" t="s">
        <v>7</v>
      </c>
      <c r="G124" s="103">
        <v>457</v>
      </c>
      <c r="H124" s="7">
        <v>2</v>
      </c>
      <c r="I124" s="7">
        <v>21</v>
      </c>
      <c r="J124" s="7">
        <v>7.62</v>
      </c>
    </row>
    <row r="125" spans="1:10" x14ac:dyDescent="0.25">
      <c r="A125" s="7">
        <v>1</v>
      </c>
      <c r="B125" s="8" t="s">
        <v>663</v>
      </c>
      <c r="C125" s="7" t="s">
        <v>262</v>
      </c>
      <c r="D125" s="7" t="s">
        <v>36</v>
      </c>
      <c r="E125" s="7" t="s">
        <v>14</v>
      </c>
      <c r="F125" s="7" t="s">
        <v>7</v>
      </c>
      <c r="G125" s="7">
        <v>589</v>
      </c>
      <c r="H125" s="7">
        <v>49</v>
      </c>
      <c r="I125" s="7">
        <v>11</v>
      </c>
      <c r="J125" s="7">
        <v>9.82</v>
      </c>
    </row>
    <row r="126" spans="1:10" x14ac:dyDescent="0.25">
      <c r="A126" s="7">
        <v>1</v>
      </c>
      <c r="B126" s="8" t="s">
        <v>353</v>
      </c>
      <c r="C126" s="7" t="s">
        <v>138</v>
      </c>
      <c r="D126" s="7" t="s">
        <v>36</v>
      </c>
      <c r="E126" s="7" t="s">
        <v>14</v>
      </c>
      <c r="F126" s="7" t="s">
        <v>7</v>
      </c>
      <c r="G126" s="7">
        <v>589</v>
      </c>
      <c r="H126" s="7">
        <v>49</v>
      </c>
      <c r="I126" s="7">
        <v>11</v>
      </c>
      <c r="J126" s="7">
        <v>9.82</v>
      </c>
    </row>
    <row r="127" spans="1:10" x14ac:dyDescent="0.25">
      <c r="A127" s="7">
        <v>3</v>
      </c>
      <c r="B127" s="8" t="s">
        <v>252</v>
      </c>
      <c r="C127" s="7" t="s">
        <v>27</v>
      </c>
      <c r="D127" s="7" t="s">
        <v>36</v>
      </c>
      <c r="E127" s="7" t="s">
        <v>14</v>
      </c>
      <c r="F127" s="7" t="s">
        <v>7</v>
      </c>
      <c r="G127" s="7">
        <v>585</v>
      </c>
      <c r="H127" s="7">
        <v>45</v>
      </c>
      <c r="I127" s="7">
        <v>15</v>
      </c>
      <c r="J127" s="7">
        <v>9.75</v>
      </c>
    </row>
    <row r="128" spans="1:10" x14ac:dyDescent="0.25">
      <c r="A128" s="7">
        <v>3</v>
      </c>
      <c r="B128" s="8" t="s">
        <v>474</v>
      </c>
      <c r="C128" s="7" t="s">
        <v>102</v>
      </c>
      <c r="D128" s="7" t="s">
        <v>36</v>
      </c>
      <c r="E128" s="7" t="s">
        <v>14</v>
      </c>
      <c r="F128" s="7" t="s">
        <v>7</v>
      </c>
      <c r="G128" s="7">
        <v>585</v>
      </c>
      <c r="H128" s="7">
        <v>45</v>
      </c>
      <c r="I128" s="7">
        <v>15</v>
      </c>
      <c r="J128" s="7">
        <v>9.75</v>
      </c>
    </row>
    <row r="129" spans="1:10" x14ac:dyDescent="0.25">
      <c r="A129" s="7">
        <v>5</v>
      </c>
      <c r="B129" s="8" t="s">
        <v>266</v>
      </c>
      <c r="C129" s="7" t="s">
        <v>20</v>
      </c>
      <c r="D129" s="7" t="s">
        <v>36</v>
      </c>
      <c r="E129" s="7" t="s">
        <v>14</v>
      </c>
      <c r="F129" s="7" t="s">
        <v>7</v>
      </c>
      <c r="G129" s="7">
        <v>579</v>
      </c>
      <c r="H129" s="7">
        <v>39</v>
      </c>
      <c r="I129" s="7">
        <v>21</v>
      </c>
      <c r="J129" s="7">
        <v>9.65</v>
      </c>
    </row>
    <row r="130" spans="1:10" x14ac:dyDescent="0.25">
      <c r="A130" s="7">
        <v>6</v>
      </c>
      <c r="B130" s="8" t="s">
        <v>360</v>
      </c>
      <c r="C130" s="7" t="s">
        <v>361</v>
      </c>
      <c r="D130" s="7" t="s">
        <v>36</v>
      </c>
      <c r="E130" s="7" t="s">
        <v>14</v>
      </c>
      <c r="F130" s="7" t="s">
        <v>7</v>
      </c>
      <c r="G130" s="7">
        <v>578</v>
      </c>
      <c r="H130" s="7">
        <v>38</v>
      </c>
      <c r="I130" s="7">
        <v>22</v>
      </c>
      <c r="J130" s="7">
        <v>9.6300000000000008</v>
      </c>
    </row>
    <row r="131" spans="1:10" x14ac:dyDescent="0.25">
      <c r="A131" s="7">
        <v>7</v>
      </c>
      <c r="B131" s="8" t="s">
        <v>476</v>
      </c>
      <c r="C131" s="7" t="s">
        <v>138</v>
      </c>
      <c r="D131" s="7" t="s">
        <v>36</v>
      </c>
      <c r="E131" s="7" t="s">
        <v>14</v>
      </c>
      <c r="F131" s="7" t="s">
        <v>7</v>
      </c>
      <c r="G131" s="7">
        <v>577</v>
      </c>
      <c r="H131" s="7">
        <v>37</v>
      </c>
      <c r="I131" s="7">
        <v>23</v>
      </c>
      <c r="J131" s="7">
        <v>9.6199999999999992</v>
      </c>
    </row>
    <row r="132" spans="1:10" x14ac:dyDescent="0.25">
      <c r="A132" s="7">
        <v>8</v>
      </c>
      <c r="B132" s="8" t="s">
        <v>186</v>
      </c>
      <c r="C132" s="7" t="s">
        <v>48</v>
      </c>
      <c r="D132" s="7" t="s">
        <v>36</v>
      </c>
      <c r="E132" s="7" t="s">
        <v>14</v>
      </c>
      <c r="F132" s="7" t="s">
        <v>7</v>
      </c>
      <c r="G132" s="7">
        <v>576</v>
      </c>
      <c r="H132" s="7">
        <v>39</v>
      </c>
      <c r="I132" s="7">
        <v>18</v>
      </c>
      <c r="J132" s="7">
        <v>9.6</v>
      </c>
    </row>
    <row r="133" spans="1:10" x14ac:dyDescent="0.25">
      <c r="A133" s="7">
        <v>9</v>
      </c>
      <c r="B133" s="8" t="s">
        <v>185</v>
      </c>
      <c r="C133" s="7" t="s">
        <v>95</v>
      </c>
      <c r="D133" s="7" t="s">
        <v>36</v>
      </c>
      <c r="E133" s="7" t="s">
        <v>14</v>
      </c>
      <c r="F133" s="7" t="s">
        <v>7</v>
      </c>
      <c r="G133" s="7">
        <v>576</v>
      </c>
      <c r="H133" s="7">
        <v>36</v>
      </c>
      <c r="I133" s="7">
        <v>24</v>
      </c>
      <c r="J133" s="7">
        <v>9.6</v>
      </c>
    </row>
    <row r="134" spans="1:10" x14ac:dyDescent="0.25">
      <c r="A134" s="7">
        <v>9</v>
      </c>
      <c r="B134" s="8" t="s">
        <v>257</v>
      </c>
      <c r="C134" s="7" t="s">
        <v>13</v>
      </c>
      <c r="D134" s="7" t="s">
        <v>36</v>
      </c>
      <c r="E134" s="7" t="s">
        <v>14</v>
      </c>
      <c r="F134" s="7" t="s">
        <v>7</v>
      </c>
      <c r="G134" s="7">
        <v>576</v>
      </c>
      <c r="H134" s="7">
        <v>36</v>
      </c>
      <c r="I134" s="7">
        <v>24</v>
      </c>
      <c r="J134" s="7">
        <v>9.6</v>
      </c>
    </row>
    <row r="135" spans="1:10" x14ac:dyDescent="0.25">
      <c r="A135" s="7">
        <v>9</v>
      </c>
      <c r="B135" s="8" t="s">
        <v>400</v>
      </c>
      <c r="C135" s="7" t="s">
        <v>299</v>
      </c>
      <c r="D135" s="7" t="s">
        <v>36</v>
      </c>
      <c r="E135" s="7" t="s">
        <v>14</v>
      </c>
      <c r="F135" s="7" t="s">
        <v>7</v>
      </c>
      <c r="G135" s="7">
        <v>576</v>
      </c>
      <c r="H135" s="7">
        <v>36</v>
      </c>
      <c r="I135" s="7">
        <v>24</v>
      </c>
      <c r="J135" s="7">
        <v>9.6</v>
      </c>
    </row>
    <row r="136" spans="1:10" x14ac:dyDescent="0.25">
      <c r="A136" s="7">
        <v>9</v>
      </c>
      <c r="B136" s="8" t="s">
        <v>664</v>
      </c>
      <c r="C136" s="7" t="s">
        <v>19</v>
      </c>
      <c r="D136" s="7" t="s">
        <v>36</v>
      </c>
      <c r="E136" s="7" t="s">
        <v>14</v>
      </c>
      <c r="F136" s="7" t="s">
        <v>7</v>
      </c>
      <c r="G136" s="7">
        <v>576</v>
      </c>
      <c r="H136" s="7">
        <v>36</v>
      </c>
      <c r="I136" s="7">
        <v>24</v>
      </c>
      <c r="J136" s="7">
        <v>9.6</v>
      </c>
    </row>
    <row r="137" spans="1:10" x14ac:dyDescent="0.25">
      <c r="A137" s="7">
        <v>9</v>
      </c>
      <c r="B137" s="8" t="s">
        <v>665</v>
      </c>
      <c r="C137" s="7" t="s">
        <v>138</v>
      </c>
      <c r="D137" s="7" t="s">
        <v>36</v>
      </c>
      <c r="E137" s="7" t="s">
        <v>14</v>
      </c>
      <c r="F137" s="7" t="s">
        <v>7</v>
      </c>
      <c r="G137" s="7">
        <v>576</v>
      </c>
      <c r="H137" s="7">
        <v>36</v>
      </c>
      <c r="I137" s="7">
        <v>24</v>
      </c>
      <c r="J137" s="7">
        <v>9.6</v>
      </c>
    </row>
    <row r="138" spans="1:10" x14ac:dyDescent="0.25">
      <c r="A138" s="7">
        <v>9</v>
      </c>
      <c r="B138" s="8" t="s">
        <v>666</v>
      </c>
      <c r="C138" s="7" t="s">
        <v>28</v>
      </c>
      <c r="D138" s="7" t="s">
        <v>36</v>
      </c>
      <c r="E138" s="7" t="s">
        <v>14</v>
      </c>
      <c r="F138" s="7" t="s">
        <v>7</v>
      </c>
      <c r="G138" s="7">
        <v>576</v>
      </c>
      <c r="H138" s="7">
        <v>36</v>
      </c>
      <c r="I138" s="7">
        <v>24</v>
      </c>
      <c r="J138" s="7">
        <v>9.6</v>
      </c>
    </row>
    <row r="139" spans="1:10" x14ac:dyDescent="0.25">
      <c r="A139" s="7">
        <v>15</v>
      </c>
      <c r="B139" s="8" t="s">
        <v>255</v>
      </c>
      <c r="C139" s="7" t="s">
        <v>13</v>
      </c>
      <c r="D139" s="7" t="s">
        <v>36</v>
      </c>
      <c r="E139" s="7" t="s">
        <v>14</v>
      </c>
      <c r="F139" s="7" t="s">
        <v>7</v>
      </c>
      <c r="G139" s="7">
        <v>575</v>
      </c>
      <c r="H139" s="7">
        <v>36</v>
      </c>
      <c r="I139" s="7">
        <v>23</v>
      </c>
      <c r="J139" s="7">
        <v>9.58</v>
      </c>
    </row>
    <row r="140" spans="1:10" x14ac:dyDescent="0.25">
      <c r="A140" s="7">
        <v>16</v>
      </c>
      <c r="B140" s="8" t="s">
        <v>254</v>
      </c>
      <c r="C140" s="7" t="s">
        <v>28</v>
      </c>
      <c r="D140" s="7" t="s">
        <v>36</v>
      </c>
      <c r="E140" s="7" t="s">
        <v>14</v>
      </c>
      <c r="F140" s="7" t="s">
        <v>7</v>
      </c>
      <c r="G140" s="7">
        <v>572</v>
      </c>
      <c r="H140" s="7">
        <v>32</v>
      </c>
      <c r="I140" s="7">
        <v>28</v>
      </c>
      <c r="J140" s="7">
        <v>9.5299999999999994</v>
      </c>
    </row>
    <row r="141" spans="1:10" x14ac:dyDescent="0.25">
      <c r="A141" s="7">
        <v>16</v>
      </c>
      <c r="B141" s="8" t="s">
        <v>667</v>
      </c>
      <c r="C141" s="7" t="s">
        <v>71</v>
      </c>
      <c r="D141" s="7" t="s">
        <v>36</v>
      </c>
      <c r="E141" s="7" t="s">
        <v>14</v>
      </c>
      <c r="F141" s="7" t="s">
        <v>7</v>
      </c>
      <c r="G141" s="7">
        <v>572</v>
      </c>
      <c r="H141" s="7">
        <v>32</v>
      </c>
      <c r="I141" s="7">
        <v>28</v>
      </c>
      <c r="J141" s="7">
        <v>9.5299999999999994</v>
      </c>
    </row>
    <row r="142" spans="1:10" x14ac:dyDescent="0.25">
      <c r="A142" s="7">
        <v>18</v>
      </c>
      <c r="B142" s="8" t="s">
        <v>258</v>
      </c>
      <c r="C142" s="7" t="s">
        <v>40</v>
      </c>
      <c r="D142" s="7" t="s">
        <v>36</v>
      </c>
      <c r="E142" s="7" t="s">
        <v>14</v>
      </c>
      <c r="F142" s="7" t="s">
        <v>7</v>
      </c>
      <c r="G142" s="7">
        <v>571</v>
      </c>
      <c r="H142" s="7">
        <v>32</v>
      </c>
      <c r="I142" s="7">
        <v>27</v>
      </c>
      <c r="J142" s="7">
        <v>9.52</v>
      </c>
    </row>
    <row r="143" spans="1:10" x14ac:dyDescent="0.25">
      <c r="A143" s="7">
        <v>19</v>
      </c>
      <c r="B143" s="8" t="s">
        <v>268</v>
      </c>
      <c r="C143" s="7" t="s">
        <v>13</v>
      </c>
      <c r="D143" s="7" t="s">
        <v>36</v>
      </c>
      <c r="E143" s="7" t="s">
        <v>14</v>
      </c>
      <c r="F143" s="7" t="s">
        <v>7</v>
      </c>
      <c r="G143" s="7">
        <v>571</v>
      </c>
      <c r="H143" s="7">
        <v>31</v>
      </c>
      <c r="I143" s="7">
        <v>29</v>
      </c>
      <c r="J143" s="7">
        <v>9.52</v>
      </c>
    </row>
    <row r="144" spans="1:10" x14ac:dyDescent="0.25">
      <c r="A144" s="7">
        <v>20</v>
      </c>
      <c r="B144" s="8" t="s">
        <v>668</v>
      </c>
      <c r="C144" s="7" t="s">
        <v>669</v>
      </c>
      <c r="D144" s="7" t="s">
        <v>36</v>
      </c>
      <c r="E144" s="7" t="s">
        <v>14</v>
      </c>
      <c r="F144" s="7" t="s">
        <v>7</v>
      </c>
      <c r="G144" s="7">
        <v>570</v>
      </c>
      <c r="H144" s="7">
        <v>32</v>
      </c>
      <c r="I144" s="7">
        <v>26</v>
      </c>
      <c r="J144" s="7">
        <v>9.5</v>
      </c>
    </row>
    <row r="145" spans="1:10" x14ac:dyDescent="0.25">
      <c r="A145" s="7">
        <v>21</v>
      </c>
      <c r="B145" s="8" t="s">
        <v>253</v>
      </c>
      <c r="C145" s="7" t="s">
        <v>71</v>
      </c>
      <c r="D145" s="7" t="s">
        <v>36</v>
      </c>
      <c r="E145" s="7" t="s">
        <v>14</v>
      </c>
      <c r="F145" s="7" t="s">
        <v>7</v>
      </c>
      <c r="G145" s="7">
        <v>570</v>
      </c>
      <c r="H145" s="7">
        <v>31</v>
      </c>
      <c r="I145" s="7">
        <v>28</v>
      </c>
      <c r="J145" s="7">
        <v>9.5</v>
      </c>
    </row>
    <row r="146" spans="1:10" x14ac:dyDescent="0.25">
      <c r="A146" s="7">
        <v>22</v>
      </c>
      <c r="B146" s="8" t="s">
        <v>270</v>
      </c>
      <c r="C146" s="7" t="s">
        <v>40</v>
      </c>
      <c r="D146" s="7" t="s">
        <v>36</v>
      </c>
      <c r="E146" s="7" t="s">
        <v>14</v>
      </c>
      <c r="F146" s="7" t="s">
        <v>7</v>
      </c>
      <c r="G146" s="7">
        <v>570</v>
      </c>
      <c r="H146" s="7">
        <v>30</v>
      </c>
      <c r="I146" s="7">
        <v>30</v>
      </c>
      <c r="J146" s="7">
        <v>9.5</v>
      </c>
    </row>
    <row r="147" spans="1:10" x14ac:dyDescent="0.25">
      <c r="A147" s="7">
        <v>23</v>
      </c>
      <c r="B147" s="8" t="s">
        <v>269</v>
      </c>
      <c r="C147" s="7" t="s">
        <v>27</v>
      </c>
      <c r="D147" s="7" t="s">
        <v>36</v>
      </c>
      <c r="E147" s="7" t="s">
        <v>14</v>
      </c>
      <c r="F147" s="7" t="s">
        <v>7</v>
      </c>
      <c r="G147" s="7">
        <v>569</v>
      </c>
      <c r="H147" s="7">
        <v>32</v>
      </c>
      <c r="I147" s="7">
        <v>25</v>
      </c>
      <c r="J147" s="7">
        <v>9.48</v>
      </c>
    </row>
    <row r="148" spans="1:10" x14ac:dyDescent="0.25">
      <c r="A148" s="7">
        <v>24</v>
      </c>
      <c r="B148" s="8" t="s">
        <v>260</v>
      </c>
      <c r="C148" s="7" t="s">
        <v>8</v>
      </c>
      <c r="D148" s="7" t="s">
        <v>36</v>
      </c>
      <c r="E148" s="7" t="s">
        <v>14</v>
      </c>
      <c r="F148" s="7" t="s">
        <v>7</v>
      </c>
      <c r="G148" s="7">
        <v>569</v>
      </c>
      <c r="H148" s="7">
        <v>30</v>
      </c>
      <c r="I148" s="7">
        <v>29</v>
      </c>
      <c r="J148" s="7">
        <v>9.48</v>
      </c>
    </row>
    <row r="149" spans="1:10" x14ac:dyDescent="0.25">
      <c r="A149" s="7">
        <v>24</v>
      </c>
      <c r="B149" s="8" t="s">
        <v>670</v>
      </c>
      <c r="C149" s="7" t="s">
        <v>48</v>
      </c>
      <c r="D149" s="7" t="s">
        <v>36</v>
      </c>
      <c r="E149" s="7" t="s">
        <v>14</v>
      </c>
      <c r="F149" s="7" t="s">
        <v>7</v>
      </c>
      <c r="G149" s="7">
        <v>569</v>
      </c>
      <c r="H149" s="7">
        <v>30</v>
      </c>
      <c r="I149" s="7">
        <v>29</v>
      </c>
      <c r="J149" s="7">
        <v>9.48</v>
      </c>
    </row>
    <row r="150" spans="1:10" x14ac:dyDescent="0.25">
      <c r="A150" s="7">
        <v>26</v>
      </c>
      <c r="B150" s="8" t="s">
        <v>671</v>
      </c>
      <c r="C150" s="7" t="s">
        <v>8</v>
      </c>
      <c r="D150" s="7" t="s">
        <v>36</v>
      </c>
      <c r="E150" s="7" t="s">
        <v>14</v>
      </c>
      <c r="F150" s="7" t="s">
        <v>7</v>
      </c>
      <c r="G150" s="7">
        <v>569</v>
      </c>
      <c r="H150" s="7">
        <v>29</v>
      </c>
      <c r="I150" s="7">
        <v>31</v>
      </c>
      <c r="J150" s="7">
        <v>9.48</v>
      </c>
    </row>
    <row r="151" spans="1:10" x14ac:dyDescent="0.25">
      <c r="A151" s="7">
        <v>26</v>
      </c>
      <c r="B151" s="8" t="s">
        <v>261</v>
      </c>
      <c r="C151" s="7" t="s">
        <v>262</v>
      </c>
      <c r="D151" s="7" t="s">
        <v>36</v>
      </c>
      <c r="E151" s="7" t="s">
        <v>14</v>
      </c>
      <c r="F151" s="7" t="s">
        <v>7</v>
      </c>
      <c r="G151" s="7">
        <v>569</v>
      </c>
      <c r="H151" s="7">
        <v>29</v>
      </c>
      <c r="I151" s="7">
        <v>31</v>
      </c>
      <c r="J151" s="7">
        <v>9.48</v>
      </c>
    </row>
    <row r="152" spans="1:10" x14ac:dyDescent="0.25">
      <c r="A152" s="7">
        <v>28</v>
      </c>
      <c r="B152" s="8" t="s">
        <v>272</v>
      </c>
      <c r="C152" s="7" t="s">
        <v>27</v>
      </c>
      <c r="D152" s="7" t="s">
        <v>36</v>
      </c>
      <c r="E152" s="7" t="s">
        <v>14</v>
      </c>
      <c r="F152" s="7" t="s">
        <v>7</v>
      </c>
      <c r="G152" s="7">
        <v>568</v>
      </c>
      <c r="H152" s="7">
        <v>29</v>
      </c>
      <c r="I152" s="7">
        <v>30</v>
      </c>
      <c r="J152" s="7">
        <v>9.4700000000000006</v>
      </c>
    </row>
    <row r="153" spans="1:10" x14ac:dyDescent="0.25">
      <c r="A153" s="7">
        <v>29</v>
      </c>
      <c r="B153" s="8" t="s">
        <v>354</v>
      </c>
      <c r="C153" s="7" t="s">
        <v>41</v>
      </c>
      <c r="D153" s="7" t="s">
        <v>36</v>
      </c>
      <c r="E153" s="7" t="s">
        <v>14</v>
      </c>
      <c r="F153" s="7" t="s">
        <v>7</v>
      </c>
      <c r="G153" s="7">
        <v>568</v>
      </c>
      <c r="H153" s="7">
        <v>28</v>
      </c>
      <c r="I153" s="7">
        <v>32</v>
      </c>
      <c r="J153" s="7">
        <v>9.4700000000000006</v>
      </c>
    </row>
    <row r="154" spans="1:10" x14ac:dyDescent="0.25">
      <c r="A154" s="7">
        <v>30</v>
      </c>
      <c r="B154" s="8" t="s">
        <v>672</v>
      </c>
      <c r="C154" s="7" t="s">
        <v>262</v>
      </c>
      <c r="D154" s="7" t="s">
        <v>36</v>
      </c>
      <c r="E154" s="7" t="s">
        <v>14</v>
      </c>
      <c r="F154" s="7" t="s">
        <v>7</v>
      </c>
      <c r="G154" s="7">
        <v>567</v>
      </c>
      <c r="H154" s="7">
        <v>28</v>
      </c>
      <c r="I154" s="7">
        <v>31</v>
      </c>
      <c r="J154" s="7">
        <v>9.4499999999999993</v>
      </c>
    </row>
    <row r="155" spans="1:10" x14ac:dyDescent="0.25">
      <c r="A155" s="7">
        <v>30</v>
      </c>
      <c r="B155" s="8" t="s">
        <v>673</v>
      </c>
      <c r="C155" s="7" t="s">
        <v>38</v>
      </c>
      <c r="D155" s="7" t="s">
        <v>36</v>
      </c>
      <c r="E155" s="7" t="s">
        <v>14</v>
      </c>
      <c r="F155" s="7" t="s">
        <v>7</v>
      </c>
      <c r="G155" s="7">
        <v>567</v>
      </c>
      <c r="H155" s="7">
        <v>28</v>
      </c>
      <c r="I155" s="7">
        <v>31</v>
      </c>
      <c r="J155" s="7">
        <v>9.4499999999999993</v>
      </c>
    </row>
    <row r="156" spans="1:10" x14ac:dyDescent="0.25">
      <c r="A156" s="7">
        <v>32</v>
      </c>
      <c r="B156" s="8" t="s">
        <v>674</v>
      </c>
      <c r="C156" s="7" t="s">
        <v>59</v>
      </c>
      <c r="D156" s="7" t="s">
        <v>36</v>
      </c>
      <c r="E156" s="7" t="s">
        <v>14</v>
      </c>
      <c r="F156" s="7" t="s">
        <v>7</v>
      </c>
      <c r="G156" s="7">
        <v>566</v>
      </c>
      <c r="H156" s="7">
        <v>26</v>
      </c>
      <c r="I156" s="7">
        <v>34</v>
      </c>
      <c r="J156" s="7">
        <v>9.43</v>
      </c>
    </row>
    <row r="157" spans="1:10" x14ac:dyDescent="0.25">
      <c r="A157" s="7">
        <v>32</v>
      </c>
      <c r="B157" s="8" t="s">
        <v>264</v>
      </c>
      <c r="C157" s="7" t="s">
        <v>20</v>
      </c>
      <c r="D157" s="7" t="s">
        <v>36</v>
      </c>
      <c r="E157" s="7" t="s">
        <v>14</v>
      </c>
      <c r="F157" s="7" t="s">
        <v>7</v>
      </c>
      <c r="G157" s="7">
        <v>566</v>
      </c>
      <c r="H157" s="7">
        <v>26</v>
      </c>
      <c r="I157" s="7">
        <v>34</v>
      </c>
      <c r="J157" s="7">
        <v>9.43</v>
      </c>
    </row>
    <row r="158" spans="1:10" x14ac:dyDescent="0.25">
      <c r="A158" s="7">
        <v>32</v>
      </c>
      <c r="B158" s="8" t="s">
        <v>675</v>
      </c>
      <c r="C158" s="7" t="s">
        <v>20</v>
      </c>
      <c r="D158" s="7" t="s">
        <v>36</v>
      </c>
      <c r="E158" s="7" t="s">
        <v>14</v>
      </c>
      <c r="F158" s="7" t="s">
        <v>7</v>
      </c>
      <c r="G158" s="7">
        <v>566</v>
      </c>
      <c r="H158" s="7">
        <v>26</v>
      </c>
      <c r="I158" s="7">
        <v>34</v>
      </c>
      <c r="J158" s="7">
        <v>9.43</v>
      </c>
    </row>
    <row r="159" spans="1:10" x14ac:dyDescent="0.25">
      <c r="A159" s="7">
        <v>35</v>
      </c>
      <c r="B159" s="8" t="s">
        <v>267</v>
      </c>
      <c r="C159" s="7" t="s">
        <v>35</v>
      </c>
      <c r="D159" s="7" t="s">
        <v>36</v>
      </c>
      <c r="E159" s="7" t="s">
        <v>14</v>
      </c>
      <c r="F159" s="7" t="s">
        <v>7</v>
      </c>
      <c r="G159" s="7">
        <v>565</v>
      </c>
      <c r="H159" s="7">
        <v>27</v>
      </c>
      <c r="I159" s="7">
        <v>31</v>
      </c>
      <c r="J159" s="7">
        <v>9.42</v>
      </c>
    </row>
    <row r="160" spans="1:10" x14ac:dyDescent="0.25">
      <c r="A160" s="7">
        <v>36</v>
      </c>
      <c r="B160" s="8" t="s">
        <v>265</v>
      </c>
      <c r="C160" s="7" t="s">
        <v>8</v>
      </c>
      <c r="D160" s="7" t="s">
        <v>36</v>
      </c>
      <c r="E160" s="7" t="s">
        <v>14</v>
      </c>
      <c r="F160" s="7" t="s">
        <v>7</v>
      </c>
      <c r="G160" s="7">
        <v>565</v>
      </c>
      <c r="H160" s="7">
        <v>26</v>
      </c>
      <c r="I160" s="7">
        <v>33</v>
      </c>
      <c r="J160" s="7">
        <v>9.42</v>
      </c>
    </row>
    <row r="161" spans="1:10" x14ac:dyDescent="0.25">
      <c r="A161" s="7">
        <v>37</v>
      </c>
      <c r="B161" s="8" t="s">
        <v>676</v>
      </c>
      <c r="C161" s="7" t="s">
        <v>138</v>
      </c>
      <c r="D161" s="7" t="s">
        <v>36</v>
      </c>
      <c r="E161" s="7" t="s">
        <v>14</v>
      </c>
      <c r="F161" s="7" t="s">
        <v>7</v>
      </c>
      <c r="G161" s="7">
        <v>565</v>
      </c>
      <c r="H161" s="7">
        <v>25</v>
      </c>
      <c r="I161" s="7">
        <v>35</v>
      </c>
      <c r="J161" s="7">
        <v>9.42</v>
      </c>
    </row>
    <row r="162" spans="1:10" x14ac:dyDescent="0.25">
      <c r="A162" s="7">
        <v>37</v>
      </c>
      <c r="B162" s="8" t="s">
        <v>677</v>
      </c>
      <c r="C162" s="7" t="s">
        <v>678</v>
      </c>
      <c r="D162" s="7" t="s">
        <v>36</v>
      </c>
      <c r="E162" s="7" t="s">
        <v>14</v>
      </c>
      <c r="F162" s="7" t="s">
        <v>7</v>
      </c>
      <c r="G162" s="7">
        <v>565</v>
      </c>
      <c r="H162" s="7">
        <v>25</v>
      </c>
      <c r="I162" s="7">
        <v>35</v>
      </c>
      <c r="J162" s="7">
        <v>9.42</v>
      </c>
    </row>
    <row r="163" spans="1:10" x14ac:dyDescent="0.25">
      <c r="A163" s="7">
        <v>39</v>
      </c>
      <c r="B163" s="8" t="s">
        <v>679</v>
      </c>
      <c r="C163" s="7" t="s">
        <v>669</v>
      </c>
      <c r="D163" s="7" t="s">
        <v>36</v>
      </c>
      <c r="E163" s="7" t="s">
        <v>14</v>
      </c>
      <c r="F163" s="7" t="s">
        <v>7</v>
      </c>
      <c r="G163" s="7">
        <v>564</v>
      </c>
      <c r="H163" s="7">
        <v>26</v>
      </c>
      <c r="I163" s="7">
        <v>33</v>
      </c>
      <c r="J163" s="7">
        <v>9.4</v>
      </c>
    </row>
    <row r="164" spans="1:10" x14ac:dyDescent="0.25">
      <c r="A164" s="7">
        <v>40</v>
      </c>
      <c r="B164" s="8" t="s">
        <v>271</v>
      </c>
      <c r="C164" s="7" t="s">
        <v>24</v>
      </c>
      <c r="D164" s="7" t="s">
        <v>36</v>
      </c>
      <c r="E164" s="7" t="s">
        <v>14</v>
      </c>
      <c r="F164" s="7" t="s">
        <v>7</v>
      </c>
      <c r="G164" s="7">
        <v>564</v>
      </c>
      <c r="H164" s="7">
        <v>26</v>
      </c>
      <c r="I164" s="7">
        <v>32</v>
      </c>
      <c r="J164" s="7">
        <v>9.4</v>
      </c>
    </row>
    <row r="165" spans="1:10" x14ac:dyDescent="0.25">
      <c r="A165" s="7">
        <v>40</v>
      </c>
      <c r="B165" s="8" t="s">
        <v>680</v>
      </c>
      <c r="C165" s="7" t="s">
        <v>55</v>
      </c>
      <c r="D165" s="7" t="s">
        <v>36</v>
      </c>
      <c r="E165" s="7" t="s">
        <v>14</v>
      </c>
      <c r="F165" s="7" t="s">
        <v>7</v>
      </c>
      <c r="G165" s="7">
        <v>564</v>
      </c>
      <c r="H165" s="7">
        <v>26</v>
      </c>
      <c r="I165" s="7">
        <v>32</v>
      </c>
      <c r="J165" s="7">
        <v>9.4</v>
      </c>
    </row>
    <row r="166" spans="1:10" x14ac:dyDescent="0.25">
      <c r="A166" s="7">
        <v>42</v>
      </c>
      <c r="B166" s="8" t="s">
        <v>681</v>
      </c>
      <c r="C166" s="7" t="s">
        <v>35</v>
      </c>
      <c r="D166" s="7" t="s">
        <v>36</v>
      </c>
      <c r="E166" s="7" t="s">
        <v>14</v>
      </c>
      <c r="F166" s="7" t="s">
        <v>7</v>
      </c>
      <c r="G166" s="7">
        <v>564</v>
      </c>
      <c r="H166" s="7">
        <v>24</v>
      </c>
      <c r="I166" s="7">
        <v>36</v>
      </c>
      <c r="J166" s="7">
        <v>9.4</v>
      </c>
    </row>
    <row r="167" spans="1:10" x14ac:dyDescent="0.25">
      <c r="A167" s="7">
        <v>42</v>
      </c>
      <c r="B167" s="8" t="s">
        <v>682</v>
      </c>
      <c r="C167" s="7" t="s">
        <v>315</v>
      </c>
      <c r="D167" s="7" t="s">
        <v>36</v>
      </c>
      <c r="E167" s="7" t="s">
        <v>14</v>
      </c>
      <c r="F167" s="7" t="s">
        <v>7</v>
      </c>
      <c r="G167" s="7">
        <v>564</v>
      </c>
      <c r="H167" s="7">
        <v>24</v>
      </c>
      <c r="I167" s="7">
        <v>36</v>
      </c>
      <c r="J167" s="7">
        <v>9.4</v>
      </c>
    </row>
    <row r="168" spans="1:10" x14ac:dyDescent="0.25">
      <c r="A168" s="7">
        <v>42</v>
      </c>
      <c r="B168" s="8" t="s">
        <v>683</v>
      </c>
      <c r="C168" s="7" t="s">
        <v>38</v>
      </c>
      <c r="D168" s="7" t="s">
        <v>36</v>
      </c>
      <c r="E168" s="7" t="s">
        <v>14</v>
      </c>
      <c r="F168" s="7" t="s">
        <v>7</v>
      </c>
      <c r="G168" s="7">
        <v>564</v>
      </c>
      <c r="H168" s="7">
        <v>24</v>
      </c>
      <c r="I168" s="7">
        <v>36</v>
      </c>
      <c r="J168" s="7">
        <v>9.4</v>
      </c>
    </row>
    <row r="169" spans="1:10" x14ac:dyDescent="0.25">
      <c r="A169" s="7">
        <v>45</v>
      </c>
      <c r="B169" s="8" t="s">
        <v>356</v>
      </c>
      <c r="C169" s="7" t="s">
        <v>319</v>
      </c>
      <c r="D169" s="7" t="s">
        <v>36</v>
      </c>
      <c r="E169" s="7" t="s">
        <v>14</v>
      </c>
      <c r="F169" s="7" t="s">
        <v>7</v>
      </c>
      <c r="G169" s="7">
        <v>564</v>
      </c>
      <c r="H169" s="7">
        <v>24</v>
      </c>
      <c r="I169" s="7">
        <v>35</v>
      </c>
      <c r="J169" s="7">
        <v>9.4</v>
      </c>
    </row>
    <row r="170" spans="1:10" x14ac:dyDescent="0.25">
      <c r="A170" s="7">
        <v>46</v>
      </c>
      <c r="B170" s="8" t="s">
        <v>364</v>
      </c>
      <c r="C170" s="7" t="s">
        <v>11</v>
      </c>
      <c r="D170" s="7" t="s">
        <v>36</v>
      </c>
      <c r="E170" s="7" t="s">
        <v>14</v>
      </c>
      <c r="F170" s="7" t="s">
        <v>7</v>
      </c>
      <c r="G170" s="7">
        <v>561</v>
      </c>
      <c r="H170" s="7">
        <v>25</v>
      </c>
      <c r="I170" s="7">
        <v>31</v>
      </c>
      <c r="J170" s="7">
        <v>9.35</v>
      </c>
    </row>
    <row r="171" spans="1:10" x14ac:dyDescent="0.25">
      <c r="A171" s="7">
        <v>47</v>
      </c>
      <c r="B171" s="8" t="s">
        <v>684</v>
      </c>
      <c r="C171" s="7" t="s">
        <v>606</v>
      </c>
      <c r="D171" s="7" t="s">
        <v>36</v>
      </c>
      <c r="E171" s="7" t="s">
        <v>14</v>
      </c>
      <c r="F171" s="7" t="s">
        <v>7</v>
      </c>
      <c r="G171" s="7">
        <v>561</v>
      </c>
      <c r="H171" s="7">
        <v>21</v>
      </c>
      <c r="I171" s="7">
        <v>39</v>
      </c>
      <c r="J171" s="7">
        <v>9.35</v>
      </c>
    </row>
    <row r="172" spans="1:10" x14ac:dyDescent="0.25">
      <c r="A172" s="7">
        <v>48</v>
      </c>
      <c r="B172" s="8" t="s">
        <v>274</v>
      </c>
      <c r="C172" s="7" t="s">
        <v>24</v>
      </c>
      <c r="D172" s="7" t="s">
        <v>36</v>
      </c>
      <c r="E172" s="7" t="s">
        <v>14</v>
      </c>
      <c r="F172" s="7" t="s">
        <v>7</v>
      </c>
      <c r="G172" s="7">
        <v>560</v>
      </c>
      <c r="H172" s="7">
        <v>22</v>
      </c>
      <c r="I172" s="7">
        <v>36</v>
      </c>
      <c r="J172" s="7">
        <v>9.33</v>
      </c>
    </row>
    <row r="173" spans="1:10" x14ac:dyDescent="0.25">
      <c r="A173" s="7">
        <v>48</v>
      </c>
      <c r="B173" s="8" t="s">
        <v>685</v>
      </c>
      <c r="C173" s="7" t="s">
        <v>12</v>
      </c>
      <c r="D173" s="7" t="s">
        <v>36</v>
      </c>
      <c r="E173" s="7" t="s">
        <v>14</v>
      </c>
      <c r="F173" s="7" t="s">
        <v>7</v>
      </c>
      <c r="G173" s="7">
        <v>560</v>
      </c>
      <c r="H173" s="7">
        <v>22</v>
      </c>
      <c r="I173" s="7">
        <v>36</v>
      </c>
      <c r="J173" s="7">
        <v>9.33</v>
      </c>
    </row>
    <row r="174" spans="1:10" x14ac:dyDescent="0.25">
      <c r="A174" s="7">
        <v>50</v>
      </c>
      <c r="B174" s="8" t="s">
        <v>686</v>
      </c>
      <c r="C174" s="7" t="s">
        <v>55</v>
      </c>
      <c r="D174" s="7" t="s">
        <v>36</v>
      </c>
      <c r="E174" s="7" t="s">
        <v>14</v>
      </c>
      <c r="F174" s="7" t="s">
        <v>7</v>
      </c>
      <c r="G174" s="7">
        <v>560</v>
      </c>
      <c r="H174" s="7">
        <v>21</v>
      </c>
      <c r="I174" s="7">
        <v>38</v>
      </c>
      <c r="J174" s="7">
        <v>9.33</v>
      </c>
    </row>
    <row r="175" spans="1:10" x14ac:dyDescent="0.25">
      <c r="A175" s="7">
        <v>51</v>
      </c>
      <c r="B175" s="8" t="s">
        <v>687</v>
      </c>
      <c r="C175" s="7" t="s">
        <v>66</v>
      </c>
      <c r="D175" s="7" t="s">
        <v>36</v>
      </c>
      <c r="E175" s="7" t="s">
        <v>14</v>
      </c>
      <c r="F175" s="7" t="s">
        <v>7</v>
      </c>
      <c r="G175" s="7">
        <v>560</v>
      </c>
      <c r="H175" s="7">
        <v>20</v>
      </c>
      <c r="I175" s="7">
        <v>40</v>
      </c>
      <c r="J175" s="7">
        <v>9.33</v>
      </c>
    </row>
    <row r="176" spans="1:10" x14ac:dyDescent="0.25">
      <c r="A176" s="7">
        <v>51</v>
      </c>
      <c r="B176" s="8" t="s">
        <v>359</v>
      </c>
      <c r="C176" s="7" t="s">
        <v>19</v>
      </c>
      <c r="D176" s="7" t="s">
        <v>36</v>
      </c>
      <c r="E176" s="7" t="s">
        <v>14</v>
      </c>
      <c r="F176" s="7" t="s">
        <v>7</v>
      </c>
      <c r="G176" s="7">
        <v>560</v>
      </c>
      <c r="H176" s="7">
        <v>20</v>
      </c>
      <c r="I176" s="7">
        <v>40</v>
      </c>
      <c r="J176" s="7">
        <v>9.33</v>
      </c>
    </row>
    <row r="177" spans="1:10" x14ac:dyDescent="0.25">
      <c r="A177" s="7">
        <v>51</v>
      </c>
      <c r="B177" s="8" t="s">
        <v>398</v>
      </c>
      <c r="C177" s="7" t="s">
        <v>48</v>
      </c>
      <c r="D177" s="7" t="s">
        <v>36</v>
      </c>
      <c r="E177" s="7" t="s">
        <v>14</v>
      </c>
      <c r="F177" s="7" t="s">
        <v>7</v>
      </c>
      <c r="G177" s="7">
        <v>560</v>
      </c>
      <c r="H177" s="7">
        <v>20</v>
      </c>
      <c r="I177" s="7">
        <v>40</v>
      </c>
      <c r="J177" s="7">
        <v>9.33</v>
      </c>
    </row>
    <row r="178" spans="1:10" x14ac:dyDescent="0.25">
      <c r="A178" s="7">
        <v>54</v>
      </c>
      <c r="B178" s="8" t="s">
        <v>357</v>
      </c>
      <c r="C178" s="7" t="s">
        <v>41</v>
      </c>
      <c r="D178" s="7" t="s">
        <v>36</v>
      </c>
      <c r="E178" s="7" t="s">
        <v>14</v>
      </c>
      <c r="F178" s="7" t="s">
        <v>7</v>
      </c>
      <c r="G178" s="7">
        <v>559</v>
      </c>
      <c r="H178" s="7">
        <v>20</v>
      </c>
      <c r="I178" s="7">
        <v>39</v>
      </c>
      <c r="J178" s="7">
        <v>9.32</v>
      </c>
    </row>
    <row r="179" spans="1:10" x14ac:dyDescent="0.25">
      <c r="A179" s="7">
        <v>54</v>
      </c>
      <c r="B179" s="8" t="s">
        <v>368</v>
      </c>
      <c r="C179" s="7" t="s">
        <v>94</v>
      </c>
      <c r="D179" s="7" t="s">
        <v>36</v>
      </c>
      <c r="E179" s="7" t="s">
        <v>14</v>
      </c>
      <c r="F179" s="7" t="s">
        <v>7</v>
      </c>
      <c r="G179" s="7">
        <v>559</v>
      </c>
      <c r="H179" s="7">
        <v>20</v>
      </c>
      <c r="I179" s="7">
        <v>39</v>
      </c>
      <c r="J179" s="7">
        <v>9.32</v>
      </c>
    </row>
    <row r="180" spans="1:10" x14ac:dyDescent="0.25">
      <c r="A180" s="7">
        <v>56</v>
      </c>
      <c r="B180" s="8" t="s">
        <v>688</v>
      </c>
      <c r="C180" s="7" t="s">
        <v>456</v>
      </c>
      <c r="D180" s="7" t="s">
        <v>36</v>
      </c>
      <c r="E180" s="7" t="s">
        <v>14</v>
      </c>
      <c r="F180" s="7" t="s">
        <v>7</v>
      </c>
      <c r="G180" s="7">
        <v>558</v>
      </c>
      <c r="H180" s="7">
        <v>21</v>
      </c>
      <c r="I180" s="7">
        <v>36</v>
      </c>
      <c r="J180" s="7">
        <v>9.3000000000000007</v>
      </c>
    </row>
    <row r="181" spans="1:10" x14ac:dyDescent="0.25">
      <c r="A181" s="7">
        <v>57</v>
      </c>
      <c r="B181" s="8" t="s">
        <v>184</v>
      </c>
      <c r="C181" s="7" t="s">
        <v>41</v>
      </c>
      <c r="D181" s="7" t="s">
        <v>36</v>
      </c>
      <c r="E181" s="7" t="s">
        <v>14</v>
      </c>
      <c r="F181" s="7" t="s">
        <v>7</v>
      </c>
      <c r="G181" s="7">
        <v>558</v>
      </c>
      <c r="H181" s="7">
        <v>20</v>
      </c>
      <c r="I181" s="7">
        <v>38</v>
      </c>
      <c r="J181" s="7">
        <v>9.3000000000000007</v>
      </c>
    </row>
    <row r="182" spans="1:10" x14ac:dyDescent="0.25">
      <c r="A182" s="7">
        <v>58</v>
      </c>
      <c r="B182" s="8" t="s">
        <v>689</v>
      </c>
      <c r="C182" s="7" t="s">
        <v>127</v>
      </c>
      <c r="D182" s="7" t="s">
        <v>36</v>
      </c>
      <c r="E182" s="7" t="s">
        <v>14</v>
      </c>
      <c r="F182" s="7" t="s">
        <v>7</v>
      </c>
      <c r="G182" s="7">
        <v>557</v>
      </c>
      <c r="H182" s="7">
        <v>23</v>
      </c>
      <c r="I182" s="7">
        <v>32</v>
      </c>
      <c r="J182" s="7">
        <v>9.2799999999999994</v>
      </c>
    </row>
    <row r="183" spans="1:10" x14ac:dyDescent="0.25">
      <c r="A183" s="7">
        <v>59</v>
      </c>
      <c r="B183" s="8" t="s">
        <v>188</v>
      </c>
      <c r="C183" s="7" t="s">
        <v>42</v>
      </c>
      <c r="D183" s="7" t="s">
        <v>36</v>
      </c>
      <c r="E183" s="7" t="s">
        <v>14</v>
      </c>
      <c r="F183" s="7" t="s">
        <v>7</v>
      </c>
      <c r="G183" s="7">
        <v>556</v>
      </c>
      <c r="H183" s="7">
        <v>20</v>
      </c>
      <c r="I183" s="7">
        <v>36</v>
      </c>
      <c r="J183" s="7">
        <v>9.27</v>
      </c>
    </row>
    <row r="184" spans="1:10" x14ac:dyDescent="0.25">
      <c r="A184" s="7">
        <v>60</v>
      </c>
      <c r="B184" s="8" t="s">
        <v>362</v>
      </c>
      <c r="C184" s="7" t="s">
        <v>39</v>
      </c>
      <c r="D184" s="7" t="s">
        <v>36</v>
      </c>
      <c r="E184" s="7" t="s">
        <v>14</v>
      </c>
      <c r="F184" s="7" t="s">
        <v>7</v>
      </c>
      <c r="G184" s="7">
        <v>556</v>
      </c>
      <c r="H184" s="7">
        <v>18</v>
      </c>
      <c r="I184" s="7">
        <v>40</v>
      </c>
      <c r="J184" s="7">
        <v>9.27</v>
      </c>
    </row>
    <row r="185" spans="1:10" x14ac:dyDescent="0.25">
      <c r="A185" s="7">
        <v>61</v>
      </c>
      <c r="B185" s="8" t="s">
        <v>690</v>
      </c>
      <c r="C185" s="7" t="s">
        <v>127</v>
      </c>
      <c r="D185" s="7" t="s">
        <v>36</v>
      </c>
      <c r="E185" s="7" t="s">
        <v>14</v>
      </c>
      <c r="F185" s="7" t="s">
        <v>7</v>
      </c>
      <c r="G185" s="7">
        <v>556</v>
      </c>
      <c r="H185" s="7">
        <v>17</v>
      </c>
      <c r="I185" s="7">
        <v>42</v>
      </c>
      <c r="J185" s="7">
        <v>9.27</v>
      </c>
    </row>
    <row r="186" spans="1:10" x14ac:dyDescent="0.25">
      <c r="A186" s="7">
        <v>62</v>
      </c>
      <c r="B186" s="8" t="s">
        <v>187</v>
      </c>
      <c r="C186" s="7" t="s">
        <v>44</v>
      </c>
      <c r="D186" s="7" t="s">
        <v>36</v>
      </c>
      <c r="E186" s="7" t="s">
        <v>14</v>
      </c>
      <c r="F186" s="7" t="s">
        <v>7</v>
      </c>
      <c r="G186" s="7">
        <v>555</v>
      </c>
      <c r="H186" s="7">
        <v>17</v>
      </c>
      <c r="I186" s="7">
        <v>41</v>
      </c>
      <c r="J186" s="7">
        <v>9.25</v>
      </c>
    </row>
    <row r="187" spans="1:10" x14ac:dyDescent="0.25">
      <c r="A187" s="7">
        <v>63</v>
      </c>
      <c r="B187" s="8" t="s">
        <v>691</v>
      </c>
      <c r="C187" s="7" t="s">
        <v>319</v>
      </c>
      <c r="D187" s="7" t="s">
        <v>36</v>
      </c>
      <c r="E187" s="7" t="s">
        <v>14</v>
      </c>
      <c r="F187" s="7" t="s">
        <v>7</v>
      </c>
      <c r="G187" s="7">
        <v>554</v>
      </c>
      <c r="H187" s="7">
        <v>21</v>
      </c>
      <c r="I187" s="7">
        <v>33</v>
      </c>
      <c r="J187" s="7">
        <v>9.23</v>
      </c>
    </row>
    <row r="188" spans="1:10" x14ac:dyDescent="0.25">
      <c r="A188" s="7">
        <v>64</v>
      </c>
      <c r="B188" s="8" t="s">
        <v>692</v>
      </c>
      <c r="C188" s="7" t="s">
        <v>44</v>
      </c>
      <c r="D188" s="7" t="s">
        <v>36</v>
      </c>
      <c r="E188" s="7" t="s">
        <v>14</v>
      </c>
      <c r="F188" s="7" t="s">
        <v>7</v>
      </c>
      <c r="G188" s="7">
        <v>554</v>
      </c>
      <c r="H188" s="7">
        <v>20</v>
      </c>
      <c r="I188" s="7">
        <v>34</v>
      </c>
      <c r="J188" s="7">
        <v>9.23</v>
      </c>
    </row>
    <row r="189" spans="1:10" x14ac:dyDescent="0.25">
      <c r="A189" s="7">
        <v>65</v>
      </c>
      <c r="B189" s="8" t="s">
        <v>693</v>
      </c>
      <c r="C189" s="7" t="s">
        <v>393</v>
      </c>
      <c r="D189" s="7" t="s">
        <v>36</v>
      </c>
      <c r="E189" s="7" t="s">
        <v>14</v>
      </c>
      <c r="F189" s="7" t="s">
        <v>7</v>
      </c>
      <c r="G189" s="7">
        <v>554</v>
      </c>
      <c r="H189" s="7">
        <v>19</v>
      </c>
      <c r="I189" s="7">
        <v>36</v>
      </c>
      <c r="J189" s="7">
        <v>9.23</v>
      </c>
    </row>
    <row r="190" spans="1:10" x14ac:dyDescent="0.25">
      <c r="A190" s="7">
        <v>66</v>
      </c>
      <c r="B190" s="8" t="s">
        <v>694</v>
      </c>
      <c r="C190" s="7" t="s">
        <v>19</v>
      </c>
      <c r="D190" s="7" t="s">
        <v>36</v>
      </c>
      <c r="E190" s="7" t="s">
        <v>14</v>
      </c>
      <c r="F190" s="7" t="s">
        <v>7</v>
      </c>
      <c r="G190" s="7">
        <v>554</v>
      </c>
      <c r="H190" s="7">
        <v>18</v>
      </c>
      <c r="I190" s="7">
        <v>37</v>
      </c>
      <c r="J190" s="7">
        <v>9.23</v>
      </c>
    </row>
    <row r="191" spans="1:10" x14ac:dyDescent="0.25">
      <c r="A191" s="7">
        <v>67</v>
      </c>
      <c r="B191" s="8" t="s">
        <v>372</v>
      </c>
      <c r="C191" s="7" t="s">
        <v>42</v>
      </c>
      <c r="D191" s="7" t="s">
        <v>36</v>
      </c>
      <c r="E191" s="7" t="s">
        <v>14</v>
      </c>
      <c r="F191" s="7" t="s">
        <v>7</v>
      </c>
      <c r="G191" s="7">
        <v>552</v>
      </c>
      <c r="H191" s="7">
        <v>15</v>
      </c>
      <c r="I191" s="7">
        <v>42</v>
      </c>
      <c r="J191" s="7">
        <v>9.1999999999999993</v>
      </c>
    </row>
    <row r="192" spans="1:10" x14ac:dyDescent="0.25">
      <c r="A192" s="7">
        <v>68</v>
      </c>
      <c r="B192" s="8" t="s">
        <v>276</v>
      </c>
      <c r="C192" s="7" t="s">
        <v>45</v>
      </c>
      <c r="D192" s="7" t="s">
        <v>36</v>
      </c>
      <c r="E192" s="7" t="s">
        <v>14</v>
      </c>
      <c r="F192" s="7" t="s">
        <v>7</v>
      </c>
      <c r="G192" s="7">
        <v>551</v>
      </c>
      <c r="H192" s="7">
        <v>16</v>
      </c>
      <c r="I192" s="7">
        <v>39</v>
      </c>
      <c r="J192" s="7">
        <v>9.18</v>
      </c>
    </row>
    <row r="193" spans="1:10" x14ac:dyDescent="0.25">
      <c r="A193" s="7">
        <v>69</v>
      </c>
      <c r="B193" s="8" t="s">
        <v>695</v>
      </c>
      <c r="C193" s="7" t="s">
        <v>507</v>
      </c>
      <c r="D193" s="7" t="s">
        <v>36</v>
      </c>
      <c r="E193" s="7" t="s">
        <v>14</v>
      </c>
      <c r="F193" s="7" t="s">
        <v>7</v>
      </c>
      <c r="G193" s="7">
        <v>551</v>
      </c>
      <c r="H193" s="7">
        <v>14</v>
      </c>
      <c r="I193" s="7">
        <v>44</v>
      </c>
      <c r="J193" s="7">
        <v>9.18</v>
      </c>
    </row>
    <row r="194" spans="1:10" x14ac:dyDescent="0.25">
      <c r="A194" s="7">
        <v>70</v>
      </c>
      <c r="B194" s="8" t="s">
        <v>696</v>
      </c>
      <c r="C194" s="7" t="s">
        <v>45</v>
      </c>
      <c r="D194" s="7" t="s">
        <v>36</v>
      </c>
      <c r="E194" s="7" t="s">
        <v>14</v>
      </c>
      <c r="F194" s="7" t="s">
        <v>7</v>
      </c>
      <c r="G194" s="7">
        <v>551</v>
      </c>
      <c r="H194" s="7">
        <v>14</v>
      </c>
      <c r="I194" s="7">
        <v>43</v>
      </c>
      <c r="J194" s="7">
        <v>9.18</v>
      </c>
    </row>
    <row r="195" spans="1:10" x14ac:dyDescent="0.25">
      <c r="A195" s="7">
        <v>71</v>
      </c>
      <c r="B195" s="8" t="s">
        <v>697</v>
      </c>
      <c r="C195" s="7" t="s">
        <v>698</v>
      </c>
      <c r="D195" s="7" t="s">
        <v>36</v>
      </c>
      <c r="E195" s="7" t="s">
        <v>14</v>
      </c>
      <c r="F195" s="7" t="s">
        <v>7</v>
      </c>
      <c r="G195" s="7">
        <v>550</v>
      </c>
      <c r="H195" s="7">
        <v>13</v>
      </c>
      <c r="I195" s="7">
        <v>44</v>
      </c>
      <c r="J195" s="7">
        <v>9.17</v>
      </c>
    </row>
    <row r="196" spans="1:10" x14ac:dyDescent="0.25">
      <c r="A196" s="7">
        <v>72</v>
      </c>
      <c r="B196" s="8" t="s">
        <v>273</v>
      </c>
      <c r="C196" s="7" t="s">
        <v>41</v>
      </c>
      <c r="D196" s="7" t="s">
        <v>36</v>
      </c>
      <c r="E196" s="7" t="s">
        <v>14</v>
      </c>
      <c r="F196" s="7" t="s">
        <v>7</v>
      </c>
      <c r="G196" s="7">
        <v>549</v>
      </c>
      <c r="H196" s="7">
        <v>16</v>
      </c>
      <c r="I196" s="7">
        <v>38</v>
      </c>
      <c r="J196" s="7">
        <v>9.15</v>
      </c>
    </row>
    <row r="197" spans="1:10" x14ac:dyDescent="0.25">
      <c r="A197" s="7">
        <v>73</v>
      </c>
      <c r="B197" s="8" t="s">
        <v>365</v>
      </c>
      <c r="C197" s="7" t="s">
        <v>23</v>
      </c>
      <c r="D197" s="7" t="s">
        <v>36</v>
      </c>
      <c r="E197" s="7" t="s">
        <v>14</v>
      </c>
      <c r="F197" s="7" t="s">
        <v>7</v>
      </c>
      <c r="G197" s="7">
        <v>548</v>
      </c>
      <c r="H197" s="7">
        <v>13</v>
      </c>
      <c r="I197" s="7">
        <v>42</v>
      </c>
      <c r="J197" s="7">
        <v>9.1300000000000008</v>
      </c>
    </row>
    <row r="198" spans="1:10" x14ac:dyDescent="0.25">
      <c r="A198" s="7">
        <v>74</v>
      </c>
      <c r="B198" s="8" t="s">
        <v>699</v>
      </c>
      <c r="C198" s="7" t="s">
        <v>8</v>
      </c>
      <c r="D198" s="7" t="s">
        <v>36</v>
      </c>
      <c r="E198" s="7" t="s">
        <v>14</v>
      </c>
      <c r="F198" s="7" t="s">
        <v>7</v>
      </c>
      <c r="G198" s="7">
        <v>546</v>
      </c>
      <c r="H198" s="7">
        <v>16</v>
      </c>
      <c r="I198" s="7">
        <v>35</v>
      </c>
      <c r="J198" s="7">
        <v>9.1</v>
      </c>
    </row>
    <row r="199" spans="1:10" x14ac:dyDescent="0.25">
      <c r="A199" s="7">
        <v>75</v>
      </c>
      <c r="B199" s="8" t="s">
        <v>279</v>
      </c>
      <c r="C199" s="7" t="s">
        <v>24</v>
      </c>
      <c r="D199" s="7" t="s">
        <v>36</v>
      </c>
      <c r="E199" s="7" t="s">
        <v>14</v>
      </c>
      <c r="F199" s="7" t="s">
        <v>7</v>
      </c>
      <c r="G199" s="7">
        <v>545</v>
      </c>
      <c r="H199" s="7">
        <v>14</v>
      </c>
      <c r="I199" s="7">
        <v>39</v>
      </c>
      <c r="J199" s="7">
        <v>9.08</v>
      </c>
    </row>
    <row r="200" spans="1:10" x14ac:dyDescent="0.25">
      <c r="A200" s="7">
        <v>76</v>
      </c>
      <c r="B200" s="8" t="s">
        <v>367</v>
      </c>
      <c r="C200" s="7" t="s">
        <v>42</v>
      </c>
      <c r="D200" s="7" t="s">
        <v>36</v>
      </c>
      <c r="E200" s="7" t="s">
        <v>14</v>
      </c>
      <c r="F200" s="7" t="s">
        <v>7</v>
      </c>
      <c r="G200" s="7">
        <v>543</v>
      </c>
      <c r="H200" s="7">
        <v>13</v>
      </c>
      <c r="I200" s="7">
        <v>38</v>
      </c>
      <c r="J200" s="7">
        <v>9.0500000000000007</v>
      </c>
    </row>
    <row r="201" spans="1:10" x14ac:dyDescent="0.25">
      <c r="A201" s="7">
        <v>77</v>
      </c>
      <c r="B201" s="8" t="s">
        <v>277</v>
      </c>
      <c r="C201" s="7" t="s">
        <v>19</v>
      </c>
      <c r="D201" s="7" t="s">
        <v>36</v>
      </c>
      <c r="E201" s="7" t="s">
        <v>14</v>
      </c>
      <c r="F201" s="7" t="s">
        <v>7</v>
      </c>
      <c r="G201" s="7">
        <v>543</v>
      </c>
      <c r="H201" s="7">
        <v>11</v>
      </c>
      <c r="I201" s="7">
        <v>41</v>
      </c>
      <c r="J201" s="7">
        <v>9.0500000000000007</v>
      </c>
    </row>
    <row r="202" spans="1:10" x14ac:dyDescent="0.25">
      <c r="A202" s="7">
        <v>78</v>
      </c>
      <c r="B202" s="7" t="s">
        <v>700</v>
      </c>
      <c r="C202" s="7" t="s">
        <v>170</v>
      </c>
      <c r="D202" s="7" t="s">
        <v>36</v>
      </c>
      <c r="E202" s="7" t="s">
        <v>14</v>
      </c>
      <c r="F202" s="7" t="s">
        <v>7</v>
      </c>
      <c r="G202" s="7">
        <v>541</v>
      </c>
      <c r="H202" s="7">
        <v>18</v>
      </c>
      <c r="I202" s="7">
        <v>33</v>
      </c>
      <c r="J202" s="7">
        <v>9.02</v>
      </c>
    </row>
    <row r="203" spans="1:10" x14ac:dyDescent="0.25">
      <c r="A203" s="7">
        <v>79</v>
      </c>
      <c r="B203" s="8" t="s">
        <v>275</v>
      </c>
      <c r="C203" s="7" t="s">
        <v>27</v>
      </c>
      <c r="D203" s="7" t="s">
        <v>36</v>
      </c>
      <c r="E203" s="7" t="s">
        <v>14</v>
      </c>
      <c r="F203" s="7" t="s">
        <v>7</v>
      </c>
      <c r="G203" s="7">
        <v>541</v>
      </c>
      <c r="H203" s="7">
        <v>10</v>
      </c>
      <c r="I203" s="7">
        <v>41</v>
      </c>
      <c r="J203" s="7">
        <v>9.02</v>
      </c>
    </row>
    <row r="204" spans="1:10" x14ac:dyDescent="0.25">
      <c r="A204" s="7">
        <v>80</v>
      </c>
      <c r="B204" s="8" t="s">
        <v>701</v>
      </c>
      <c r="C204" s="7" t="s">
        <v>45</v>
      </c>
      <c r="D204" s="7" t="s">
        <v>36</v>
      </c>
      <c r="E204" s="7" t="s">
        <v>14</v>
      </c>
      <c r="F204" s="7" t="s">
        <v>7</v>
      </c>
      <c r="G204" s="7">
        <v>539</v>
      </c>
      <c r="H204" s="7">
        <v>12</v>
      </c>
      <c r="I204" s="7">
        <v>36</v>
      </c>
      <c r="J204" s="7">
        <v>8.98</v>
      </c>
    </row>
    <row r="205" spans="1:10" x14ac:dyDescent="0.25">
      <c r="A205" s="7">
        <v>81</v>
      </c>
      <c r="B205" s="8" t="s">
        <v>370</v>
      </c>
      <c r="C205" s="7" t="s">
        <v>95</v>
      </c>
      <c r="D205" s="7" t="s">
        <v>36</v>
      </c>
      <c r="E205" s="7" t="s">
        <v>14</v>
      </c>
      <c r="F205" s="7" t="s">
        <v>7</v>
      </c>
      <c r="G205" s="7">
        <v>536</v>
      </c>
      <c r="H205" s="7">
        <v>10</v>
      </c>
      <c r="I205" s="7">
        <v>38</v>
      </c>
      <c r="J205" s="7">
        <v>8.93</v>
      </c>
    </row>
    <row r="206" spans="1:10" x14ac:dyDescent="0.25">
      <c r="A206" s="7">
        <v>81</v>
      </c>
      <c r="B206" s="8" t="s">
        <v>702</v>
      </c>
      <c r="C206" s="7" t="s">
        <v>507</v>
      </c>
      <c r="D206" s="7" t="s">
        <v>36</v>
      </c>
      <c r="E206" s="7" t="s">
        <v>14</v>
      </c>
      <c r="F206" s="7" t="s">
        <v>7</v>
      </c>
      <c r="G206" s="7">
        <v>536</v>
      </c>
      <c r="H206" s="7">
        <v>10</v>
      </c>
      <c r="I206" s="7">
        <v>38</v>
      </c>
      <c r="J206" s="7">
        <v>8.93</v>
      </c>
    </row>
    <row r="207" spans="1:10" x14ac:dyDescent="0.25">
      <c r="A207" s="7">
        <v>83</v>
      </c>
      <c r="B207" s="8" t="s">
        <v>283</v>
      </c>
      <c r="C207" s="7" t="s">
        <v>37</v>
      </c>
      <c r="D207" s="7" t="s">
        <v>36</v>
      </c>
      <c r="E207" s="7" t="s">
        <v>14</v>
      </c>
      <c r="F207" s="7" t="s">
        <v>7</v>
      </c>
      <c r="G207" s="7">
        <v>536</v>
      </c>
      <c r="H207" s="7">
        <v>9</v>
      </c>
      <c r="I207" s="7">
        <v>40</v>
      </c>
      <c r="J207" s="7">
        <v>8.93</v>
      </c>
    </row>
    <row r="208" spans="1:10" x14ac:dyDescent="0.25">
      <c r="A208" s="7">
        <v>84</v>
      </c>
      <c r="B208" s="7" t="s">
        <v>371</v>
      </c>
      <c r="C208" s="7" t="s">
        <v>43</v>
      </c>
      <c r="D208" s="7" t="s">
        <v>36</v>
      </c>
      <c r="E208" s="7" t="s">
        <v>14</v>
      </c>
      <c r="F208" s="7" t="s">
        <v>7</v>
      </c>
      <c r="G208" s="7">
        <v>534</v>
      </c>
      <c r="H208" s="7">
        <v>12</v>
      </c>
      <c r="I208" s="7">
        <v>35</v>
      </c>
      <c r="J208" s="7">
        <v>8.9</v>
      </c>
    </row>
    <row r="209" spans="1:12" x14ac:dyDescent="0.25">
      <c r="A209" s="7">
        <v>85</v>
      </c>
      <c r="B209" s="8" t="s">
        <v>189</v>
      </c>
      <c r="C209" s="7" t="s">
        <v>42</v>
      </c>
      <c r="D209" s="7" t="s">
        <v>36</v>
      </c>
      <c r="E209" s="7" t="s">
        <v>14</v>
      </c>
      <c r="F209" s="7" t="s">
        <v>7</v>
      </c>
      <c r="G209" s="103">
        <v>529</v>
      </c>
      <c r="H209" s="7">
        <v>7</v>
      </c>
      <c r="I209" s="7">
        <v>41</v>
      </c>
      <c r="J209" s="7">
        <v>8.82</v>
      </c>
    </row>
    <row r="210" spans="1:12" x14ac:dyDescent="0.25">
      <c r="A210" s="7">
        <v>86</v>
      </c>
      <c r="B210" s="8" t="s">
        <v>703</v>
      </c>
      <c r="C210" s="7" t="s">
        <v>71</v>
      </c>
      <c r="D210" s="7" t="s">
        <v>36</v>
      </c>
      <c r="E210" s="7" t="s">
        <v>14</v>
      </c>
      <c r="F210" s="7" t="s">
        <v>7</v>
      </c>
      <c r="G210" s="103">
        <v>527</v>
      </c>
      <c r="H210" s="7">
        <v>12</v>
      </c>
      <c r="I210" s="7">
        <v>27</v>
      </c>
      <c r="J210" s="7">
        <v>8.7799999999999994</v>
      </c>
    </row>
    <row r="211" spans="1:12" x14ac:dyDescent="0.25">
      <c r="A211" s="7">
        <v>87</v>
      </c>
      <c r="B211" s="8" t="s">
        <v>480</v>
      </c>
      <c r="C211" s="7" t="s">
        <v>42</v>
      </c>
      <c r="D211" s="7" t="s">
        <v>36</v>
      </c>
      <c r="E211" s="7" t="s">
        <v>14</v>
      </c>
      <c r="F211" s="7" t="s">
        <v>7</v>
      </c>
      <c r="G211" s="103">
        <v>527</v>
      </c>
      <c r="H211" s="7">
        <v>9</v>
      </c>
      <c r="I211" s="7">
        <v>38</v>
      </c>
      <c r="J211" s="7">
        <v>8.7799999999999994</v>
      </c>
    </row>
    <row r="212" spans="1:12" x14ac:dyDescent="0.25">
      <c r="A212" s="7">
        <v>88</v>
      </c>
      <c r="B212" s="8" t="s">
        <v>366</v>
      </c>
      <c r="C212" s="7" t="s">
        <v>37</v>
      </c>
      <c r="D212" s="7" t="s">
        <v>36</v>
      </c>
      <c r="E212" s="7" t="s">
        <v>14</v>
      </c>
      <c r="F212" s="7" t="s">
        <v>7</v>
      </c>
      <c r="G212" s="103">
        <v>523</v>
      </c>
      <c r="H212" s="7">
        <v>8</v>
      </c>
      <c r="I212" s="7">
        <v>33</v>
      </c>
      <c r="J212" s="7">
        <v>8.7200000000000006</v>
      </c>
    </row>
    <row r="213" spans="1:12" x14ac:dyDescent="0.25">
      <c r="A213" s="7">
        <v>89</v>
      </c>
      <c r="B213" s="8" t="s">
        <v>704</v>
      </c>
      <c r="C213" s="7" t="s">
        <v>17</v>
      </c>
      <c r="D213" s="7" t="s">
        <v>36</v>
      </c>
      <c r="E213" s="7" t="s">
        <v>14</v>
      </c>
      <c r="F213" s="7" t="s">
        <v>7</v>
      </c>
      <c r="G213" s="103">
        <v>489</v>
      </c>
      <c r="H213" s="7">
        <v>5</v>
      </c>
      <c r="I213" s="7">
        <v>23</v>
      </c>
      <c r="J213" s="7">
        <v>8.15</v>
      </c>
    </row>
    <row r="214" spans="1:12" x14ac:dyDescent="0.25">
      <c r="A214" s="7">
        <v>1</v>
      </c>
      <c r="B214" s="8" t="s">
        <v>249</v>
      </c>
      <c r="C214" s="7" t="s">
        <v>12</v>
      </c>
      <c r="D214" s="7" t="s">
        <v>36</v>
      </c>
      <c r="E214" s="7" t="s">
        <v>623</v>
      </c>
      <c r="F214" s="7" t="s">
        <v>7</v>
      </c>
      <c r="G214" s="7">
        <v>545</v>
      </c>
      <c r="H214" s="7">
        <v>10</v>
      </c>
      <c r="I214" s="7">
        <v>45</v>
      </c>
      <c r="J214" s="7">
        <v>9.08</v>
      </c>
      <c r="L214" s="7">
        <v>534</v>
      </c>
    </row>
    <row r="215" spans="1:12" x14ac:dyDescent="0.25">
      <c r="A215" s="7">
        <v>2</v>
      </c>
      <c r="B215" s="8" t="s">
        <v>284</v>
      </c>
      <c r="C215" s="7" t="s">
        <v>24</v>
      </c>
      <c r="D215" s="7" t="s">
        <v>36</v>
      </c>
      <c r="E215" s="7" t="s">
        <v>623</v>
      </c>
      <c r="F215" s="7" t="s">
        <v>7</v>
      </c>
      <c r="G215" s="7">
        <v>519</v>
      </c>
      <c r="H215" s="7">
        <v>13</v>
      </c>
      <c r="I215" s="7">
        <v>22</v>
      </c>
      <c r="J215" s="7">
        <v>8.65</v>
      </c>
    </row>
    <row r="216" spans="1:12" x14ac:dyDescent="0.25">
      <c r="A216" s="7">
        <v>3</v>
      </c>
      <c r="B216" s="8" t="s">
        <v>705</v>
      </c>
      <c r="C216" s="7" t="s">
        <v>378</v>
      </c>
      <c r="D216" s="7" t="s">
        <v>36</v>
      </c>
      <c r="E216" s="7" t="s">
        <v>623</v>
      </c>
      <c r="F216" s="7" t="s">
        <v>7</v>
      </c>
      <c r="G216" s="7">
        <v>518</v>
      </c>
      <c r="H216" s="7">
        <v>9</v>
      </c>
      <c r="I216" s="7">
        <v>28</v>
      </c>
      <c r="J216" s="7">
        <v>8.6300000000000008</v>
      </c>
    </row>
    <row r="217" spans="1:12" x14ac:dyDescent="0.25">
      <c r="A217" s="7">
        <v>4</v>
      </c>
      <c r="B217" s="8" t="s">
        <v>706</v>
      </c>
      <c r="C217" s="7" t="s">
        <v>55</v>
      </c>
      <c r="D217" s="7" t="s">
        <v>36</v>
      </c>
      <c r="E217" s="7" t="s">
        <v>623</v>
      </c>
      <c r="F217" s="7" t="s">
        <v>7</v>
      </c>
      <c r="G217" s="7">
        <v>518</v>
      </c>
      <c r="H217" s="7">
        <v>8</v>
      </c>
      <c r="I217" s="7">
        <v>31</v>
      </c>
      <c r="J217" s="7">
        <v>8.6300000000000008</v>
      </c>
    </row>
    <row r="218" spans="1:12" x14ac:dyDescent="0.25">
      <c r="A218" s="7">
        <v>1</v>
      </c>
      <c r="B218" s="8" t="s">
        <v>707</v>
      </c>
      <c r="C218" s="7" t="s">
        <v>138</v>
      </c>
      <c r="D218" s="7" t="s">
        <v>36</v>
      </c>
      <c r="E218" s="7" t="s">
        <v>30</v>
      </c>
      <c r="F218" s="7" t="s">
        <v>7</v>
      </c>
      <c r="G218" s="7">
        <v>579</v>
      </c>
      <c r="H218" s="7">
        <v>39</v>
      </c>
      <c r="I218" s="7">
        <v>21</v>
      </c>
      <c r="J218" s="7">
        <v>9.65</v>
      </c>
      <c r="L218" s="7">
        <v>565</v>
      </c>
    </row>
    <row r="219" spans="1:12" x14ac:dyDescent="0.25">
      <c r="A219" s="7">
        <v>2</v>
      </c>
      <c r="B219" s="8" t="s">
        <v>708</v>
      </c>
      <c r="C219" s="7" t="s">
        <v>606</v>
      </c>
      <c r="D219" s="7" t="s">
        <v>36</v>
      </c>
      <c r="E219" s="7" t="s">
        <v>30</v>
      </c>
      <c r="F219" s="7" t="s">
        <v>7</v>
      </c>
      <c r="G219" s="7">
        <v>576</v>
      </c>
      <c r="H219" s="7">
        <v>36</v>
      </c>
      <c r="I219" s="7">
        <v>24</v>
      </c>
      <c r="J219" s="7">
        <v>9.6</v>
      </c>
      <c r="L219" s="7">
        <v>541</v>
      </c>
    </row>
    <row r="220" spans="1:12" x14ac:dyDescent="0.25">
      <c r="A220" s="7">
        <v>3</v>
      </c>
      <c r="B220" s="8" t="s">
        <v>355</v>
      </c>
      <c r="C220" s="7" t="s">
        <v>28</v>
      </c>
      <c r="D220" s="7" t="s">
        <v>36</v>
      </c>
      <c r="E220" s="7" t="s">
        <v>30</v>
      </c>
      <c r="F220" s="7" t="s">
        <v>7</v>
      </c>
      <c r="G220" s="7">
        <v>573</v>
      </c>
      <c r="H220" s="7">
        <v>33</v>
      </c>
      <c r="I220" s="7">
        <v>27</v>
      </c>
      <c r="J220" s="7">
        <v>9.5500000000000007</v>
      </c>
      <c r="L220" s="7">
        <v>536</v>
      </c>
    </row>
    <row r="221" spans="1:12" x14ac:dyDescent="0.25">
      <c r="A221" s="7">
        <v>4</v>
      </c>
      <c r="B221" s="8" t="s">
        <v>709</v>
      </c>
      <c r="C221" s="7" t="s">
        <v>12</v>
      </c>
      <c r="D221" s="7" t="s">
        <v>36</v>
      </c>
      <c r="E221" s="7" t="s">
        <v>30</v>
      </c>
      <c r="F221" s="7" t="s">
        <v>7</v>
      </c>
      <c r="G221" s="7">
        <v>572</v>
      </c>
      <c r="H221" s="7">
        <v>32</v>
      </c>
      <c r="I221" s="7">
        <v>28</v>
      </c>
      <c r="J221" s="7">
        <v>9.5299999999999994</v>
      </c>
    </row>
    <row r="222" spans="1:12" x14ac:dyDescent="0.25">
      <c r="A222" s="7">
        <v>5</v>
      </c>
      <c r="B222" s="8" t="s">
        <v>710</v>
      </c>
      <c r="C222" s="7" t="s">
        <v>606</v>
      </c>
      <c r="D222" s="7" t="s">
        <v>36</v>
      </c>
      <c r="E222" s="7" t="s">
        <v>30</v>
      </c>
      <c r="F222" s="7" t="s">
        <v>7</v>
      </c>
      <c r="G222" s="7">
        <v>570</v>
      </c>
      <c r="H222" s="7">
        <v>30</v>
      </c>
      <c r="I222" s="7">
        <v>30</v>
      </c>
      <c r="J222" s="7">
        <v>9.5</v>
      </c>
    </row>
    <row r="223" spans="1:12" x14ac:dyDescent="0.25">
      <c r="A223" s="7">
        <v>6</v>
      </c>
      <c r="B223" s="8" t="s">
        <v>256</v>
      </c>
      <c r="C223" s="7" t="s">
        <v>24</v>
      </c>
      <c r="D223" s="7" t="s">
        <v>36</v>
      </c>
      <c r="E223" s="7" t="s">
        <v>30</v>
      </c>
      <c r="F223" s="7" t="s">
        <v>7</v>
      </c>
      <c r="G223" s="7">
        <v>568</v>
      </c>
      <c r="H223" s="7">
        <v>30</v>
      </c>
      <c r="I223" s="7">
        <v>28</v>
      </c>
      <c r="J223" s="7">
        <v>9.4700000000000006</v>
      </c>
    </row>
    <row r="224" spans="1:12" x14ac:dyDescent="0.25">
      <c r="A224" s="7">
        <v>7</v>
      </c>
      <c r="B224" s="7" t="s">
        <v>711</v>
      </c>
      <c r="C224" s="7" t="s">
        <v>38</v>
      </c>
      <c r="D224" s="7" t="s">
        <v>36</v>
      </c>
      <c r="E224" s="7" t="s">
        <v>30</v>
      </c>
      <c r="F224" s="7" t="s">
        <v>7</v>
      </c>
      <c r="G224" s="7">
        <v>568</v>
      </c>
      <c r="H224" s="7">
        <v>28</v>
      </c>
      <c r="I224" s="7">
        <v>32</v>
      </c>
      <c r="J224" s="7">
        <v>9.4700000000000006</v>
      </c>
    </row>
    <row r="225" spans="1:10" x14ac:dyDescent="0.25">
      <c r="A225" s="7">
        <v>8</v>
      </c>
      <c r="B225" s="8" t="s">
        <v>374</v>
      </c>
      <c r="C225" s="7" t="s">
        <v>375</v>
      </c>
      <c r="D225" s="7" t="s">
        <v>36</v>
      </c>
      <c r="E225" s="7" t="s">
        <v>30</v>
      </c>
      <c r="F225" s="7" t="s">
        <v>7</v>
      </c>
      <c r="G225" s="7">
        <v>567</v>
      </c>
      <c r="H225" s="7">
        <v>28</v>
      </c>
      <c r="I225" s="7">
        <v>31</v>
      </c>
      <c r="J225" s="7">
        <v>9.4499999999999993</v>
      </c>
    </row>
    <row r="226" spans="1:10" x14ac:dyDescent="0.25">
      <c r="A226" s="7">
        <v>9</v>
      </c>
      <c r="B226" s="8" t="s">
        <v>278</v>
      </c>
      <c r="C226" s="7" t="s">
        <v>12</v>
      </c>
      <c r="D226" s="7" t="s">
        <v>36</v>
      </c>
      <c r="E226" s="7" t="s">
        <v>30</v>
      </c>
      <c r="F226" s="7" t="s">
        <v>7</v>
      </c>
      <c r="G226" s="7">
        <v>567</v>
      </c>
      <c r="H226" s="7">
        <v>27</v>
      </c>
      <c r="I226" s="7">
        <v>33</v>
      </c>
      <c r="J226" s="7">
        <v>9.4499999999999993</v>
      </c>
    </row>
    <row r="227" spans="1:10" x14ac:dyDescent="0.25">
      <c r="A227" s="7">
        <v>9</v>
      </c>
      <c r="B227" s="8" t="s">
        <v>712</v>
      </c>
      <c r="C227" s="7" t="s">
        <v>38</v>
      </c>
      <c r="D227" s="7" t="s">
        <v>36</v>
      </c>
      <c r="E227" s="7" t="s">
        <v>30</v>
      </c>
      <c r="F227" s="7" t="s">
        <v>7</v>
      </c>
      <c r="G227" s="7">
        <v>567</v>
      </c>
      <c r="H227" s="7">
        <v>27</v>
      </c>
      <c r="I227" s="7">
        <v>33</v>
      </c>
      <c r="J227" s="7">
        <v>9.4499999999999993</v>
      </c>
    </row>
    <row r="228" spans="1:10" x14ac:dyDescent="0.25">
      <c r="A228" s="7">
        <v>11</v>
      </c>
      <c r="B228" s="8" t="s">
        <v>713</v>
      </c>
      <c r="C228" s="7" t="s">
        <v>19</v>
      </c>
      <c r="D228" s="7" t="s">
        <v>36</v>
      </c>
      <c r="E228" s="7" t="s">
        <v>30</v>
      </c>
      <c r="F228" s="7" t="s">
        <v>7</v>
      </c>
      <c r="G228" s="7">
        <v>565</v>
      </c>
      <c r="H228" s="7">
        <v>26</v>
      </c>
      <c r="I228" s="7">
        <v>33</v>
      </c>
      <c r="J228" s="7">
        <v>9.42</v>
      </c>
    </row>
    <row r="229" spans="1:10" x14ac:dyDescent="0.25">
      <c r="A229" s="7">
        <v>11</v>
      </c>
      <c r="B229" s="8" t="s">
        <v>280</v>
      </c>
      <c r="C229" s="7" t="s">
        <v>38</v>
      </c>
      <c r="D229" s="7" t="s">
        <v>36</v>
      </c>
      <c r="E229" s="7" t="s">
        <v>30</v>
      </c>
      <c r="F229" s="7" t="s">
        <v>7</v>
      </c>
      <c r="G229" s="7">
        <v>565</v>
      </c>
      <c r="H229" s="7">
        <v>26</v>
      </c>
      <c r="I229" s="7">
        <v>33</v>
      </c>
      <c r="J229" s="7">
        <v>9.42</v>
      </c>
    </row>
    <row r="230" spans="1:10" x14ac:dyDescent="0.25">
      <c r="A230" s="7">
        <v>13</v>
      </c>
      <c r="B230" s="8" t="s">
        <v>259</v>
      </c>
      <c r="C230" s="7" t="s">
        <v>8</v>
      </c>
      <c r="D230" s="7" t="s">
        <v>36</v>
      </c>
      <c r="E230" s="7" t="s">
        <v>30</v>
      </c>
      <c r="F230" s="7" t="s">
        <v>7</v>
      </c>
      <c r="G230" s="7">
        <v>564</v>
      </c>
      <c r="H230" s="7">
        <v>34</v>
      </c>
      <c r="I230" s="7">
        <v>24</v>
      </c>
      <c r="J230" s="7">
        <v>9.4</v>
      </c>
    </row>
    <row r="231" spans="1:10" x14ac:dyDescent="0.25">
      <c r="A231" s="7">
        <v>14</v>
      </c>
      <c r="B231" s="8" t="s">
        <v>714</v>
      </c>
      <c r="C231" s="7" t="s">
        <v>606</v>
      </c>
      <c r="D231" s="7" t="s">
        <v>36</v>
      </c>
      <c r="E231" s="7" t="s">
        <v>30</v>
      </c>
      <c r="F231" s="7" t="s">
        <v>7</v>
      </c>
      <c r="G231" s="7">
        <v>564</v>
      </c>
      <c r="H231" s="7">
        <v>33</v>
      </c>
      <c r="I231" s="7">
        <v>26</v>
      </c>
      <c r="J231" s="7">
        <v>9.4</v>
      </c>
    </row>
    <row r="232" spans="1:10" x14ac:dyDescent="0.25">
      <c r="A232" s="7">
        <v>15</v>
      </c>
      <c r="B232" s="8" t="s">
        <v>715</v>
      </c>
      <c r="C232" s="7" t="s">
        <v>645</v>
      </c>
      <c r="D232" s="7" t="s">
        <v>36</v>
      </c>
      <c r="E232" s="7" t="s">
        <v>30</v>
      </c>
      <c r="F232" s="7" t="s">
        <v>7</v>
      </c>
      <c r="G232" s="7">
        <v>560</v>
      </c>
      <c r="H232" s="7">
        <v>22</v>
      </c>
      <c r="I232" s="7">
        <v>36</v>
      </c>
      <c r="J232" s="7">
        <v>9.33</v>
      </c>
    </row>
    <row r="233" spans="1:10" x14ac:dyDescent="0.25">
      <c r="A233" s="7">
        <v>16</v>
      </c>
      <c r="B233" s="8" t="s">
        <v>716</v>
      </c>
      <c r="C233" s="7" t="s">
        <v>456</v>
      </c>
      <c r="D233" s="7" t="s">
        <v>36</v>
      </c>
      <c r="E233" s="7" t="s">
        <v>30</v>
      </c>
      <c r="F233" s="7" t="s">
        <v>7</v>
      </c>
      <c r="G233" s="7">
        <v>559</v>
      </c>
      <c r="H233" s="7">
        <v>28</v>
      </c>
      <c r="I233" s="7">
        <v>26</v>
      </c>
      <c r="J233" s="7">
        <v>9.32</v>
      </c>
    </row>
    <row r="234" spans="1:10" x14ac:dyDescent="0.25">
      <c r="A234" s="7">
        <v>17</v>
      </c>
      <c r="B234" s="8" t="s">
        <v>717</v>
      </c>
      <c r="C234" s="7" t="s">
        <v>42</v>
      </c>
      <c r="D234" s="7" t="s">
        <v>36</v>
      </c>
      <c r="E234" s="7" t="s">
        <v>30</v>
      </c>
      <c r="F234" s="7" t="s">
        <v>7</v>
      </c>
      <c r="G234" s="7">
        <v>559</v>
      </c>
      <c r="H234" s="7">
        <v>21</v>
      </c>
      <c r="I234" s="7">
        <v>38</v>
      </c>
      <c r="J234" s="7">
        <v>9.32</v>
      </c>
    </row>
    <row r="235" spans="1:10" x14ac:dyDescent="0.25">
      <c r="A235" s="7">
        <v>17</v>
      </c>
      <c r="B235" s="8" t="s">
        <v>358</v>
      </c>
      <c r="C235" s="7" t="s">
        <v>127</v>
      </c>
      <c r="D235" s="7" t="s">
        <v>36</v>
      </c>
      <c r="E235" s="7" t="s">
        <v>30</v>
      </c>
      <c r="F235" s="7" t="s">
        <v>7</v>
      </c>
      <c r="G235" s="7">
        <v>559</v>
      </c>
      <c r="H235" s="7">
        <v>21</v>
      </c>
      <c r="I235" s="7">
        <v>38</v>
      </c>
      <c r="J235" s="7">
        <v>9.32</v>
      </c>
    </row>
    <row r="236" spans="1:10" x14ac:dyDescent="0.25">
      <c r="A236" s="7">
        <v>19</v>
      </c>
      <c r="B236" s="8" t="s">
        <v>718</v>
      </c>
      <c r="C236" s="7" t="s">
        <v>378</v>
      </c>
      <c r="D236" s="7" t="s">
        <v>36</v>
      </c>
      <c r="E236" s="7" t="s">
        <v>30</v>
      </c>
      <c r="F236" s="7" t="s">
        <v>7</v>
      </c>
      <c r="G236" s="7">
        <v>558</v>
      </c>
      <c r="H236" s="7">
        <v>21</v>
      </c>
      <c r="I236" s="7">
        <v>36</v>
      </c>
      <c r="J236" s="7">
        <v>9.3000000000000007</v>
      </c>
    </row>
    <row r="237" spans="1:10" x14ac:dyDescent="0.25">
      <c r="A237" s="7">
        <v>20</v>
      </c>
      <c r="B237" s="8" t="s">
        <v>719</v>
      </c>
      <c r="C237" s="7" t="s">
        <v>456</v>
      </c>
      <c r="D237" s="7" t="s">
        <v>36</v>
      </c>
      <c r="E237" s="7" t="s">
        <v>30</v>
      </c>
      <c r="F237" s="7" t="s">
        <v>7</v>
      </c>
      <c r="G237" s="7">
        <v>556</v>
      </c>
      <c r="H237" s="7">
        <v>20</v>
      </c>
      <c r="I237" s="7">
        <v>36</v>
      </c>
      <c r="J237" s="7">
        <v>9.27</v>
      </c>
    </row>
    <row r="238" spans="1:10" x14ac:dyDescent="0.25">
      <c r="A238" s="7">
        <v>21</v>
      </c>
      <c r="B238" s="8" t="s">
        <v>720</v>
      </c>
      <c r="C238" s="7" t="s">
        <v>606</v>
      </c>
      <c r="D238" s="7" t="s">
        <v>36</v>
      </c>
      <c r="E238" s="7" t="s">
        <v>30</v>
      </c>
      <c r="F238" s="7" t="s">
        <v>7</v>
      </c>
      <c r="G238" s="7">
        <v>555</v>
      </c>
      <c r="H238" s="7">
        <v>30</v>
      </c>
      <c r="I238" s="7">
        <v>25</v>
      </c>
      <c r="J238" s="7">
        <v>9.25</v>
      </c>
    </row>
    <row r="239" spans="1:10" x14ac:dyDescent="0.25">
      <c r="A239" s="7">
        <v>22</v>
      </c>
      <c r="B239" s="8" t="s">
        <v>721</v>
      </c>
      <c r="C239" s="7" t="s">
        <v>19</v>
      </c>
      <c r="D239" s="7" t="s">
        <v>36</v>
      </c>
      <c r="E239" s="7" t="s">
        <v>30</v>
      </c>
      <c r="F239" s="7" t="s">
        <v>7</v>
      </c>
      <c r="G239" s="7">
        <v>553</v>
      </c>
      <c r="H239" s="7">
        <v>16</v>
      </c>
      <c r="I239" s="7">
        <v>41</v>
      </c>
      <c r="J239" s="7">
        <v>9.2200000000000006</v>
      </c>
    </row>
    <row r="240" spans="1:10" x14ac:dyDescent="0.25">
      <c r="A240" s="7">
        <v>23</v>
      </c>
      <c r="B240" s="8" t="s">
        <v>281</v>
      </c>
      <c r="C240" s="7" t="s">
        <v>44</v>
      </c>
      <c r="D240" s="7" t="s">
        <v>36</v>
      </c>
      <c r="E240" s="7" t="s">
        <v>30</v>
      </c>
      <c r="F240" s="7" t="s">
        <v>7</v>
      </c>
      <c r="G240" s="7">
        <v>551</v>
      </c>
      <c r="H240" s="7">
        <v>18</v>
      </c>
      <c r="I240" s="7">
        <v>35</v>
      </c>
      <c r="J240" s="7">
        <v>9.18</v>
      </c>
    </row>
    <row r="241" spans="1:12" x14ac:dyDescent="0.25">
      <c r="A241" s="7">
        <v>24</v>
      </c>
      <c r="B241" s="8" t="s">
        <v>373</v>
      </c>
      <c r="C241" s="7" t="s">
        <v>16</v>
      </c>
      <c r="D241" s="7" t="s">
        <v>36</v>
      </c>
      <c r="E241" s="7" t="s">
        <v>30</v>
      </c>
      <c r="F241" s="7" t="s">
        <v>7</v>
      </c>
      <c r="G241" s="7">
        <v>551</v>
      </c>
      <c r="H241" s="7">
        <v>17</v>
      </c>
      <c r="I241" s="7">
        <v>37</v>
      </c>
      <c r="J241" s="7">
        <v>9.18</v>
      </c>
    </row>
    <row r="242" spans="1:12" x14ac:dyDescent="0.25">
      <c r="A242" s="7">
        <v>25</v>
      </c>
      <c r="B242" s="8" t="s">
        <v>363</v>
      </c>
      <c r="C242" s="7" t="s">
        <v>22</v>
      </c>
      <c r="D242" s="7" t="s">
        <v>36</v>
      </c>
      <c r="E242" s="7" t="s">
        <v>30</v>
      </c>
      <c r="F242" s="7" t="s">
        <v>7</v>
      </c>
      <c r="G242" s="7">
        <v>547</v>
      </c>
      <c r="H242" s="7">
        <v>10</v>
      </c>
      <c r="I242" s="7">
        <v>47</v>
      </c>
      <c r="J242" s="7">
        <v>9.1199999999999992</v>
      </c>
    </row>
    <row r="243" spans="1:12" x14ac:dyDescent="0.25">
      <c r="A243" s="7">
        <v>26</v>
      </c>
      <c r="B243" s="8" t="s">
        <v>264</v>
      </c>
      <c r="C243" s="7" t="s">
        <v>395</v>
      </c>
      <c r="D243" s="7" t="s">
        <v>36</v>
      </c>
      <c r="E243" s="7" t="s">
        <v>30</v>
      </c>
      <c r="F243" s="7" t="s">
        <v>7</v>
      </c>
      <c r="G243" s="7">
        <v>546</v>
      </c>
      <c r="H243" s="7">
        <v>16</v>
      </c>
      <c r="I243" s="7">
        <v>37</v>
      </c>
      <c r="J243" s="7">
        <v>9.1</v>
      </c>
    </row>
    <row r="244" spans="1:12" x14ac:dyDescent="0.25">
      <c r="A244" s="7">
        <v>27</v>
      </c>
      <c r="B244" s="8" t="s">
        <v>722</v>
      </c>
      <c r="C244" s="7" t="s">
        <v>393</v>
      </c>
      <c r="D244" s="7" t="s">
        <v>36</v>
      </c>
      <c r="E244" s="7" t="s">
        <v>30</v>
      </c>
      <c r="F244" s="7" t="s">
        <v>7</v>
      </c>
      <c r="G244" s="103">
        <v>535</v>
      </c>
      <c r="H244" s="7">
        <v>10</v>
      </c>
      <c r="I244" s="7">
        <v>38</v>
      </c>
      <c r="J244" s="7">
        <v>8.92</v>
      </c>
    </row>
    <row r="245" spans="1:12" x14ac:dyDescent="0.25">
      <c r="A245" s="7">
        <v>1</v>
      </c>
      <c r="B245" s="8" t="s">
        <v>723</v>
      </c>
      <c r="C245" s="7" t="s">
        <v>48</v>
      </c>
      <c r="D245" s="7" t="s">
        <v>36</v>
      </c>
      <c r="E245" s="7" t="s">
        <v>724</v>
      </c>
      <c r="F245" s="7" t="s">
        <v>7</v>
      </c>
      <c r="G245" s="7">
        <v>537</v>
      </c>
      <c r="H245" s="7">
        <v>9</v>
      </c>
      <c r="I245" s="7">
        <v>41</v>
      </c>
      <c r="J245" s="7">
        <v>8.9499999999999993</v>
      </c>
    </row>
    <row r="246" spans="1:12" x14ac:dyDescent="0.25">
      <c r="A246" s="7">
        <v>2</v>
      </c>
      <c r="B246" s="8" t="s">
        <v>725</v>
      </c>
      <c r="C246" s="7" t="s">
        <v>698</v>
      </c>
      <c r="D246" s="7" t="s">
        <v>36</v>
      </c>
      <c r="E246" s="7" t="s">
        <v>724</v>
      </c>
      <c r="F246" s="7" t="s">
        <v>7</v>
      </c>
      <c r="G246" s="104">
        <v>465</v>
      </c>
      <c r="H246" s="7">
        <v>5</v>
      </c>
      <c r="I246" s="7">
        <v>26</v>
      </c>
      <c r="J246" s="7">
        <v>7.75</v>
      </c>
    </row>
    <row r="247" spans="1:12" x14ac:dyDescent="0.25">
      <c r="A247" s="7">
        <v>1</v>
      </c>
      <c r="B247" s="8" t="s">
        <v>377</v>
      </c>
      <c r="C247" s="7" t="s">
        <v>378</v>
      </c>
      <c r="D247" s="7" t="s">
        <v>36</v>
      </c>
      <c r="E247" s="7" t="s">
        <v>33</v>
      </c>
      <c r="F247" s="7" t="s">
        <v>7</v>
      </c>
      <c r="G247" s="7">
        <v>565</v>
      </c>
      <c r="H247" s="7">
        <v>28</v>
      </c>
      <c r="I247" s="7">
        <v>29</v>
      </c>
      <c r="J247" s="7">
        <v>9.42</v>
      </c>
      <c r="L247" s="7">
        <v>565</v>
      </c>
    </row>
    <row r="248" spans="1:12" x14ac:dyDescent="0.25">
      <c r="A248" s="7">
        <v>2</v>
      </c>
      <c r="B248" s="8" t="s">
        <v>726</v>
      </c>
      <c r="C248" s="7" t="s">
        <v>127</v>
      </c>
      <c r="D248" s="7" t="s">
        <v>36</v>
      </c>
      <c r="E248" s="7" t="s">
        <v>33</v>
      </c>
      <c r="F248" s="7" t="s">
        <v>7</v>
      </c>
      <c r="G248" s="7">
        <v>557</v>
      </c>
      <c r="H248" s="7">
        <v>30</v>
      </c>
      <c r="I248" s="7">
        <v>26</v>
      </c>
      <c r="J248" s="7">
        <v>9.2799999999999994</v>
      </c>
    </row>
    <row r="249" spans="1:12" x14ac:dyDescent="0.25">
      <c r="A249" s="7">
        <v>3</v>
      </c>
      <c r="B249" s="8" t="s">
        <v>727</v>
      </c>
      <c r="C249" s="7" t="s">
        <v>138</v>
      </c>
      <c r="D249" s="7" t="s">
        <v>36</v>
      </c>
      <c r="E249" s="7" t="s">
        <v>33</v>
      </c>
      <c r="F249" s="7" t="s">
        <v>7</v>
      </c>
      <c r="G249" s="7">
        <v>555</v>
      </c>
      <c r="H249" s="7">
        <v>21</v>
      </c>
      <c r="I249" s="7">
        <v>34</v>
      </c>
      <c r="J249" s="7">
        <v>9.25</v>
      </c>
    </row>
    <row r="250" spans="1:12" x14ac:dyDescent="0.25">
      <c r="A250" s="7">
        <v>4</v>
      </c>
      <c r="B250" s="8" t="s">
        <v>728</v>
      </c>
      <c r="C250" s="7" t="s">
        <v>59</v>
      </c>
      <c r="D250" s="7" t="s">
        <v>36</v>
      </c>
      <c r="E250" s="7" t="s">
        <v>33</v>
      </c>
      <c r="F250" s="7" t="s">
        <v>7</v>
      </c>
      <c r="G250" s="7">
        <v>553</v>
      </c>
      <c r="H250" s="7">
        <v>15</v>
      </c>
      <c r="I250" s="7">
        <v>43</v>
      </c>
      <c r="J250" s="7">
        <v>9.2200000000000006</v>
      </c>
    </row>
    <row r="251" spans="1:12" x14ac:dyDescent="0.25">
      <c r="A251" s="7">
        <v>5</v>
      </c>
      <c r="B251" s="8" t="s">
        <v>729</v>
      </c>
      <c r="C251" s="7" t="s">
        <v>347</v>
      </c>
      <c r="D251" s="7" t="s">
        <v>36</v>
      </c>
      <c r="E251" s="7" t="s">
        <v>33</v>
      </c>
      <c r="F251" s="7" t="s">
        <v>7</v>
      </c>
      <c r="G251" s="7">
        <v>550</v>
      </c>
      <c r="H251" s="7">
        <v>15</v>
      </c>
      <c r="I251" s="7">
        <v>38</v>
      </c>
      <c r="J251" s="7">
        <v>9.17</v>
      </c>
    </row>
    <row r="252" spans="1:12" x14ac:dyDescent="0.25">
      <c r="A252" s="7">
        <v>6</v>
      </c>
      <c r="B252" s="8" t="s">
        <v>379</v>
      </c>
      <c r="C252" s="7" t="s">
        <v>53</v>
      </c>
      <c r="D252" s="7" t="s">
        <v>36</v>
      </c>
      <c r="E252" s="7" t="s">
        <v>33</v>
      </c>
      <c r="F252" s="7" t="s">
        <v>7</v>
      </c>
      <c r="G252" s="7">
        <v>548</v>
      </c>
      <c r="H252" s="7">
        <v>13</v>
      </c>
      <c r="I252" s="7">
        <v>42</v>
      </c>
      <c r="J252" s="7">
        <v>9.1300000000000008</v>
      </c>
    </row>
    <row r="253" spans="1:12" x14ac:dyDescent="0.25">
      <c r="A253" s="7">
        <v>7</v>
      </c>
      <c r="B253" s="8" t="s">
        <v>730</v>
      </c>
      <c r="C253" s="7" t="s">
        <v>43</v>
      </c>
      <c r="D253" s="7" t="s">
        <v>36</v>
      </c>
      <c r="E253" s="7" t="s">
        <v>33</v>
      </c>
      <c r="F253" s="7" t="s">
        <v>7</v>
      </c>
      <c r="G253" s="7">
        <v>545</v>
      </c>
      <c r="H253" s="7">
        <v>13</v>
      </c>
      <c r="I253" s="7">
        <v>39</v>
      </c>
      <c r="J253" s="7">
        <v>9.08</v>
      </c>
    </row>
    <row r="254" spans="1:12" x14ac:dyDescent="0.25">
      <c r="A254" s="7">
        <v>8</v>
      </c>
      <c r="B254" s="8" t="s">
        <v>731</v>
      </c>
      <c r="C254" s="7" t="s">
        <v>456</v>
      </c>
      <c r="D254" s="7" t="s">
        <v>36</v>
      </c>
      <c r="E254" s="7" t="s">
        <v>33</v>
      </c>
      <c r="F254" s="7" t="s">
        <v>7</v>
      </c>
      <c r="G254" s="7">
        <v>543</v>
      </c>
      <c r="H254" s="7">
        <v>13</v>
      </c>
      <c r="I254" s="7">
        <v>38</v>
      </c>
      <c r="J254" s="7">
        <v>9.0500000000000007</v>
      </c>
    </row>
    <row r="255" spans="1:12" x14ac:dyDescent="0.25">
      <c r="A255" s="7">
        <v>9</v>
      </c>
      <c r="B255" s="8" t="s">
        <v>285</v>
      </c>
      <c r="C255" s="7" t="s">
        <v>19</v>
      </c>
      <c r="D255" s="7" t="s">
        <v>36</v>
      </c>
      <c r="E255" s="7" t="s">
        <v>33</v>
      </c>
      <c r="F255" s="7" t="s">
        <v>7</v>
      </c>
      <c r="G255" s="7">
        <v>534</v>
      </c>
      <c r="H255" s="7">
        <v>9</v>
      </c>
      <c r="I255" s="7">
        <v>39</v>
      </c>
      <c r="J255" s="7">
        <v>8.9</v>
      </c>
    </row>
    <row r="256" spans="1:12" x14ac:dyDescent="0.25">
      <c r="A256" s="7">
        <v>10</v>
      </c>
      <c r="B256" s="8" t="s">
        <v>732</v>
      </c>
      <c r="C256" s="7" t="s">
        <v>17</v>
      </c>
      <c r="D256" s="7" t="s">
        <v>36</v>
      </c>
      <c r="E256" s="7" t="s">
        <v>33</v>
      </c>
      <c r="F256" s="7" t="s">
        <v>7</v>
      </c>
      <c r="G256" s="7">
        <v>530</v>
      </c>
      <c r="H256" s="7">
        <v>10</v>
      </c>
      <c r="I256" s="7">
        <v>41</v>
      </c>
      <c r="J256" s="7">
        <v>8.83</v>
      </c>
    </row>
    <row r="257" spans="1:13" ht="30" x14ac:dyDescent="0.25">
      <c r="A257" s="7">
        <v>11</v>
      </c>
      <c r="B257" s="8" t="s">
        <v>733</v>
      </c>
      <c r="C257" s="7" t="s">
        <v>48</v>
      </c>
      <c r="D257" s="7" t="s">
        <v>36</v>
      </c>
      <c r="E257" s="7" t="s">
        <v>33</v>
      </c>
      <c r="F257" s="7" t="s">
        <v>7</v>
      </c>
      <c r="G257" s="7">
        <v>529</v>
      </c>
      <c r="H257" s="7">
        <v>8</v>
      </c>
      <c r="I257" s="7">
        <v>36</v>
      </c>
      <c r="J257" s="7">
        <v>8.82</v>
      </c>
    </row>
    <row r="258" spans="1:13" x14ac:dyDescent="0.25">
      <c r="A258" s="7">
        <v>12</v>
      </c>
      <c r="B258" s="8" t="s">
        <v>381</v>
      </c>
      <c r="C258" s="7" t="s">
        <v>53</v>
      </c>
      <c r="D258" s="7" t="s">
        <v>36</v>
      </c>
      <c r="E258" s="7" t="s">
        <v>33</v>
      </c>
      <c r="F258" s="7" t="s">
        <v>7</v>
      </c>
      <c r="G258" s="7">
        <v>522</v>
      </c>
      <c r="H258" s="7">
        <v>4</v>
      </c>
      <c r="I258" s="7">
        <v>20</v>
      </c>
      <c r="J258" s="7">
        <v>8.6999999999999993</v>
      </c>
    </row>
    <row r="259" spans="1:13" x14ac:dyDescent="0.25">
      <c r="A259" s="7">
        <v>13</v>
      </c>
      <c r="B259" s="8" t="s">
        <v>734</v>
      </c>
      <c r="C259" s="7" t="s">
        <v>48</v>
      </c>
      <c r="D259" s="7" t="s">
        <v>36</v>
      </c>
      <c r="E259" s="7" t="s">
        <v>33</v>
      </c>
      <c r="F259" s="7" t="s">
        <v>7</v>
      </c>
      <c r="G259" s="7">
        <v>521</v>
      </c>
      <c r="H259" s="7">
        <v>7</v>
      </c>
      <c r="I259" s="7">
        <v>30</v>
      </c>
      <c r="J259" s="7">
        <v>8.68</v>
      </c>
    </row>
    <row r="260" spans="1:13" x14ac:dyDescent="0.25">
      <c r="A260" s="7">
        <v>14</v>
      </c>
      <c r="B260" s="8" t="s">
        <v>735</v>
      </c>
      <c r="C260" s="7" t="s">
        <v>585</v>
      </c>
      <c r="D260" s="7" t="s">
        <v>36</v>
      </c>
      <c r="E260" s="7" t="s">
        <v>33</v>
      </c>
      <c r="F260" s="7" t="s">
        <v>7</v>
      </c>
      <c r="G260" s="103">
        <v>431</v>
      </c>
      <c r="H260" s="7">
        <v>0</v>
      </c>
      <c r="I260" s="7">
        <v>17</v>
      </c>
      <c r="J260" s="7">
        <v>7.18</v>
      </c>
    </row>
    <row r="261" spans="1:13" x14ac:dyDescent="0.25">
      <c r="A261" s="7">
        <v>1</v>
      </c>
      <c r="B261" s="8" t="s">
        <v>736</v>
      </c>
      <c r="C261" s="7" t="s">
        <v>42</v>
      </c>
      <c r="D261" s="7" t="s">
        <v>54</v>
      </c>
      <c r="E261" s="7" t="s">
        <v>6</v>
      </c>
      <c r="F261" s="7" t="s">
        <v>7</v>
      </c>
      <c r="G261" s="7">
        <v>486</v>
      </c>
      <c r="H261" s="7">
        <v>9</v>
      </c>
      <c r="I261" s="7">
        <v>18</v>
      </c>
      <c r="J261" s="7">
        <v>8.1</v>
      </c>
    </row>
    <row r="262" spans="1:13" x14ac:dyDescent="0.25">
      <c r="A262" s="7">
        <v>2</v>
      </c>
      <c r="B262" s="8" t="s">
        <v>287</v>
      </c>
      <c r="C262" s="7" t="s">
        <v>18</v>
      </c>
      <c r="D262" s="7" t="s">
        <v>54</v>
      </c>
      <c r="E262" s="7" t="s">
        <v>6</v>
      </c>
      <c r="F262" s="7" t="s">
        <v>7</v>
      </c>
      <c r="G262" s="7">
        <v>441</v>
      </c>
      <c r="H262" s="7">
        <v>5</v>
      </c>
      <c r="I262" s="7">
        <v>13</v>
      </c>
      <c r="J262" s="7">
        <v>7.35</v>
      </c>
      <c r="M262" s="94">
        <v>441</v>
      </c>
    </row>
    <row r="263" spans="1:13" x14ac:dyDescent="0.25">
      <c r="A263" s="7">
        <v>3</v>
      </c>
      <c r="B263" s="8" t="s">
        <v>737</v>
      </c>
      <c r="C263" s="7" t="s">
        <v>585</v>
      </c>
      <c r="D263" s="7" t="s">
        <v>54</v>
      </c>
      <c r="E263" s="7" t="s">
        <v>6</v>
      </c>
      <c r="F263" s="7" t="s">
        <v>7</v>
      </c>
      <c r="G263" s="7">
        <v>433</v>
      </c>
      <c r="H263" s="7">
        <v>10</v>
      </c>
      <c r="I263" s="7">
        <v>8</v>
      </c>
      <c r="J263" s="7">
        <v>7.22</v>
      </c>
    </row>
    <row r="264" spans="1:13" x14ac:dyDescent="0.25">
      <c r="A264" s="7">
        <v>4</v>
      </c>
      <c r="B264" s="8" t="s">
        <v>386</v>
      </c>
      <c r="C264" s="7" t="s">
        <v>42</v>
      </c>
      <c r="D264" s="7" t="s">
        <v>54</v>
      </c>
      <c r="E264" s="7" t="s">
        <v>6</v>
      </c>
      <c r="F264" s="7" t="s">
        <v>7</v>
      </c>
      <c r="G264" s="7">
        <v>411</v>
      </c>
      <c r="H264" s="7">
        <v>4</v>
      </c>
      <c r="I264" s="7">
        <v>8</v>
      </c>
      <c r="J264" s="7">
        <v>6.85</v>
      </c>
    </row>
    <row r="265" spans="1:13" x14ac:dyDescent="0.25">
      <c r="A265" s="7">
        <v>5</v>
      </c>
      <c r="B265" s="8" t="s">
        <v>738</v>
      </c>
      <c r="C265" s="7" t="s">
        <v>468</v>
      </c>
      <c r="D265" s="7" t="s">
        <v>54</v>
      </c>
      <c r="E265" s="7" t="s">
        <v>6</v>
      </c>
      <c r="F265" s="7" t="s">
        <v>7</v>
      </c>
      <c r="G265" s="7">
        <v>408</v>
      </c>
      <c r="H265" s="7">
        <v>3</v>
      </c>
      <c r="I265" s="7">
        <v>5</v>
      </c>
      <c r="J265" s="7">
        <v>6.8</v>
      </c>
    </row>
    <row r="266" spans="1:13" x14ac:dyDescent="0.25">
      <c r="A266" s="7">
        <v>6</v>
      </c>
      <c r="B266" s="8" t="s">
        <v>490</v>
      </c>
      <c r="C266" s="7" t="s">
        <v>491</v>
      </c>
      <c r="D266" s="7" t="s">
        <v>54</v>
      </c>
      <c r="E266" s="7" t="s">
        <v>6</v>
      </c>
      <c r="F266" s="7" t="s">
        <v>7</v>
      </c>
      <c r="G266" s="7">
        <v>404</v>
      </c>
      <c r="H266" s="7">
        <v>5</v>
      </c>
      <c r="I266" s="7">
        <v>7</v>
      </c>
      <c r="J266" s="7">
        <v>6.73</v>
      </c>
    </row>
    <row r="267" spans="1:13" x14ac:dyDescent="0.25">
      <c r="A267" s="7">
        <v>7</v>
      </c>
      <c r="B267" s="8" t="s">
        <v>739</v>
      </c>
      <c r="C267" s="7" t="s">
        <v>45</v>
      </c>
      <c r="D267" s="7" t="s">
        <v>54</v>
      </c>
      <c r="E267" s="7" t="s">
        <v>6</v>
      </c>
      <c r="F267" s="7" t="s">
        <v>7</v>
      </c>
      <c r="G267" s="7">
        <v>396</v>
      </c>
      <c r="H267" s="7">
        <v>5</v>
      </c>
      <c r="I267" s="7">
        <v>8</v>
      </c>
      <c r="J267" s="7">
        <v>6.6</v>
      </c>
    </row>
    <row r="268" spans="1:13" x14ac:dyDescent="0.25">
      <c r="A268" s="7">
        <v>8</v>
      </c>
      <c r="B268" s="8" t="s">
        <v>740</v>
      </c>
      <c r="C268" s="7" t="s">
        <v>170</v>
      </c>
      <c r="D268" s="7" t="s">
        <v>54</v>
      </c>
      <c r="E268" s="7" t="s">
        <v>6</v>
      </c>
      <c r="F268" s="7" t="s">
        <v>7</v>
      </c>
      <c r="G268" s="103">
        <v>380</v>
      </c>
      <c r="H268" s="7">
        <v>3</v>
      </c>
      <c r="I268" s="7">
        <v>9</v>
      </c>
      <c r="J268" s="7">
        <v>6.33</v>
      </c>
    </row>
    <row r="269" spans="1:13" x14ac:dyDescent="0.25">
      <c r="A269" s="7">
        <v>9</v>
      </c>
      <c r="B269" s="8" t="s">
        <v>741</v>
      </c>
      <c r="C269" s="7" t="s">
        <v>18</v>
      </c>
      <c r="D269" s="7" t="s">
        <v>54</v>
      </c>
      <c r="E269" s="7" t="s">
        <v>6</v>
      </c>
      <c r="F269" s="7" t="s">
        <v>7</v>
      </c>
      <c r="G269" s="103">
        <v>307</v>
      </c>
      <c r="H269" s="7">
        <v>4</v>
      </c>
      <c r="I269" s="7">
        <v>3</v>
      </c>
      <c r="J269" s="7">
        <v>5.12</v>
      </c>
    </row>
    <row r="270" spans="1:13" x14ac:dyDescent="0.25">
      <c r="A270" s="7">
        <v>10</v>
      </c>
      <c r="B270" s="8" t="s">
        <v>742</v>
      </c>
      <c r="C270" s="7" t="s">
        <v>541</v>
      </c>
      <c r="D270" s="7" t="s">
        <v>54</v>
      </c>
      <c r="E270" s="7" t="s">
        <v>6</v>
      </c>
      <c r="F270" s="7" t="s">
        <v>7</v>
      </c>
      <c r="G270" s="103">
        <v>298</v>
      </c>
      <c r="H270" s="7">
        <v>3</v>
      </c>
      <c r="I270" s="7">
        <v>3</v>
      </c>
      <c r="J270" s="7">
        <v>4.97</v>
      </c>
    </row>
    <row r="271" spans="1:13" x14ac:dyDescent="0.25">
      <c r="A271" s="7">
        <v>11</v>
      </c>
      <c r="B271" s="8" t="s">
        <v>743</v>
      </c>
      <c r="C271" s="7" t="s">
        <v>4</v>
      </c>
      <c r="D271" s="7" t="s">
        <v>54</v>
      </c>
      <c r="E271" s="7" t="s">
        <v>6</v>
      </c>
      <c r="F271" s="7" t="s">
        <v>7</v>
      </c>
      <c r="G271" s="103">
        <v>294</v>
      </c>
      <c r="H271" s="7">
        <v>2</v>
      </c>
      <c r="I271" s="7">
        <v>3</v>
      </c>
      <c r="J271" s="7">
        <v>4.9000000000000004</v>
      </c>
    </row>
    <row r="272" spans="1:13" x14ac:dyDescent="0.25">
      <c r="A272" s="7">
        <v>12</v>
      </c>
      <c r="B272" s="8" t="s">
        <v>203</v>
      </c>
      <c r="C272" s="7" t="s">
        <v>127</v>
      </c>
      <c r="D272" s="7" t="s">
        <v>54</v>
      </c>
      <c r="E272" s="7" t="s">
        <v>6</v>
      </c>
      <c r="F272" s="7" t="s">
        <v>7</v>
      </c>
      <c r="G272" s="103">
        <v>293</v>
      </c>
      <c r="H272" s="7">
        <v>2</v>
      </c>
      <c r="I272" s="7">
        <v>7</v>
      </c>
      <c r="J272" s="7">
        <v>4.88</v>
      </c>
    </row>
    <row r="273" spans="1:10" x14ac:dyDescent="0.25">
      <c r="A273" s="7">
        <v>1</v>
      </c>
      <c r="B273" s="8" t="s">
        <v>744</v>
      </c>
      <c r="C273" s="7" t="s">
        <v>316</v>
      </c>
      <c r="D273" s="7" t="s">
        <v>54</v>
      </c>
      <c r="E273" s="7" t="s">
        <v>14</v>
      </c>
      <c r="F273" s="7" t="s">
        <v>7</v>
      </c>
      <c r="G273" s="7">
        <v>560</v>
      </c>
      <c r="H273" s="7">
        <v>29</v>
      </c>
      <c r="I273" s="7">
        <v>22</v>
      </c>
      <c r="J273" s="7">
        <v>9.33</v>
      </c>
    </row>
    <row r="274" spans="1:10" x14ac:dyDescent="0.25">
      <c r="A274" s="7">
        <v>2</v>
      </c>
      <c r="B274" s="8" t="s">
        <v>745</v>
      </c>
      <c r="C274" s="7" t="s">
        <v>746</v>
      </c>
      <c r="D274" s="7" t="s">
        <v>54</v>
      </c>
      <c r="E274" s="7" t="s">
        <v>14</v>
      </c>
      <c r="F274" s="7" t="s">
        <v>7</v>
      </c>
      <c r="G274" s="7">
        <v>516</v>
      </c>
      <c r="H274" s="7">
        <v>15</v>
      </c>
      <c r="I274" s="7">
        <v>15</v>
      </c>
      <c r="J274" s="7">
        <v>8.6</v>
      </c>
    </row>
    <row r="275" spans="1:10" x14ac:dyDescent="0.25">
      <c r="A275" s="7">
        <v>3</v>
      </c>
      <c r="B275" s="8" t="s">
        <v>289</v>
      </c>
      <c r="C275" s="7" t="s">
        <v>18</v>
      </c>
      <c r="D275" s="7" t="s">
        <v>54</v>
      </c>
      <c r="E275" s="7" t="s">
        <v>14</v>
      </c>
      <c r="F275" s="7" t="s">
        <v>7</v>
      </c>
      <c r="G275" s="7">
        <v>513</v>
      </c>
      <c r="H275" s="7">
        <v>9</v>
      </c>
      <c r="I275" s="7">
        <v>29</v>
      </c>
      <c r="J275" s="7">
        <v>8.5500000000000007</v>
      </c>
    </row>
    <row r="276" spans="1:10" x14ac:dyDescent="0.25">
      <c r="A276" s="7">
        <v>4</v>
      </c>
      <c r="B276" s="8" t="s">
        <v>747</v>
      </c>
      <c r="C276" s="7" t="s">
        <v>66</v>
      </c>
      <c r="D276" s="7" t="s">
        <v>54</v>
      </c>
      <c r="E276" s="7" t="s">
        <v>14</v>
      </c>
      <c r="F276" s="7" t="s">
        <v>7</v>
      </c>
      <c r="G276" s="7">
        <v>510</v>
      </c>
      <c r="H276" s="7">
        <v>13</v>
      </c>
      <c r="I276" s="7">
        <v>17</v>
      </c>
      <c r="J276" s="7">
        <v>8.5</v>
      </c>
    </row>
    <row r="277" spans="1:10" x14ac:dyDescent="0.25">
      <c r="A277" s="7">
        <v>5</v>
      </c>
      <c r="B277" s="8" t="s">
        <v>748</v>
      </c>
      <c r="C277" s="7" t="s">
        <v>50</v>
      </c>
      <c r="D277" s="7" t="s">
        <v>54</v>
      </c>
      <c r="E277" s="7" t="s">
        <v>14</v>
      </c>
      <c r="F277" s="7" t="s">
        <v>7</v>
      </c>
      <c r="G277" s="7">
        <v>502</v>
      </c>
      <c r="H277" s="7">
        <v>12</v>
      </c>
      <c r="I277" s="7">
        <v>19</v>
      </c>
      <c r="J277" s="7">
        <v>8.3699999999999992</v>
      </c>
    </row>
    <row r="278" spans="1:10" x14ac:dyDescent="0.25">
      <c r="A278" s="7">
        <v>6</v>
      </c>
      <c r="B278" s="8" t="s">
        <v>749</v>
      </c>
      <c r="C278" s="7" t="s">
        <v>42</v>
      </c>
      <c r="D278" s="7" t="s">
        <v>54</v>
      </c>
      <c r="E278" s="7" t="s">
        <v>14</v>
      </c>
      <c r="F278" s="7" t="s">
        <v>7</v>
      </c>
      <c r="G278" s="7">
        <v>499</v>
      </c>
      <c r="H278" s="7">
        <v>11</v>
      </c>
      <c r="I278" s="7">
        <v>18</v>
      </c>
      <c r="J278" s="7">
        <v>8.32</v>
      </c>
    </row>
    <row r="279" spans="1:10" x14ac:dyDescent="0.25">
      <c r="A279" s="7">
        <v>7</v>
      </c>
      <c r="B279" s="8" t="s">
        <v>750</v>
      </c>
      <c r="C279" s="7" t="s">
        <v>97</v>
      </c>
      <c r="D279" s="7" t="s">
        <v>54</v>
      </c>
      <c r="E279" s="7" t="s">
        <v>14</v>
      </c>
      <c r="F279" s="7" t="s">
        <v>7</v>
      </c>
      <c r="G279" s="7">
        <v>481</v>
      </c>
      <c r="H279" s="7">
        <v>9</v>
      </c>
      <c r="I279" s="7">
        <v>16</v>
      </c>
      <c r="J279" s="7">
        <v>8.02</v>
      </c>
    </row>
    <row r="280" spans="1:10" x14ac:dyDescent="0.25">
      <c r="A280" s="7">
        <v>8</v>
      </c>
      <c r="B280" s="8" t="s">
        <v>751</v>
      </c>
      <c r="C280" s="7" t="s">
        <v>18</v>
      </c>
      <c r="D280" s="7" t="s">
        <v>54</v>
      </c>
      <c r="E280" s="7" t="s">
        <v>14</v>
      </c>
      <c r="F280" s="7" t="s">
        <v>7</v>
      </c>
      <c r="G280" s="7">
        <v>475</v>
      </c>
      <c r="H280" s="7">
        <v>7</v>
      </c>
      <c r="I280" s="7">
        <v>14</v>
      </c>
      <c r="J280" s="7">
        <v>7.92</v>
      </c>
    </row>
    <row r="281" spans="1:10" x14ac:dyDescent="0.25">
      <c r="A281" s="7">
        <v>9</v>
      </c>
      <c r="B281" s="8" t="s">
        <v>752</v>
      </c>
      <c r="C281" s="7" t="s">
        <v>456</v>
      </c>
      <c r="D281" s="7" t="s">
        <v>54</v>
      </c>
      <c r="E281" s="7" t="s">
        <v>14</v>
      </c>
      <c r="F281" s="7" t="s">
        <v>7</v>
      </c>
      <c r="G281" s="7">
        <v>470</v>
      </c>
      <c r="H281" s="7">
        <v>13</v>
      </c>
      <c r="I281" s="7">
        <v>9</v>
      </c>
      <c r="J281" s="7">
        <v>7.83</v>
      </c>
    </row>
    <row r="282" spans="1:10" x14ac:dyDescent="0.25">
      <c r="A282" s="7">
        <v>10</v>
      </c>
      <c r="B282" s="8" t="s">
        <v>753</v>
      </c>
      <c r="C282" s="7" t="s">
        <v>606</v>
      </c>
      <c r="D282" s="7" t="s">
        <v>54</v>
      </c>
      <c r="E282" s="7" t="s">
        <v>14</v>
      </c>
      <c r="F282" s="7" t="s">
        <v>7</v>
      </c>
      <c r="G282" s="7">
        <v>465</v>
      </c>
      <c r="H282" s="7">
        <v>7</v>
      </c>
      <c r="I282" s="7">
        <v>8</v>
      </c>
      <c r="J282" s="7">
        <v>7.75</v>
      </c>
    </row>
    <row r="283" spans="1:10" x14ac:dyDescent="0.25">
      <c r="A283" s="7">
        <v>11</v>
      </c>
      <c r="B283" s="7" t="s">
        <v>754</v>
      </c>
      <c r="C283" s="7" t="s">
        <v>42</v>
      </c>
      <c r="D283" s="7" t="s">
        <v>54</v>
      </c>
      <c r="E283" s="7" t="s">
        <v>14</v>
      </c>
      <c r="F283" s="7" t="s">
        <v>7</v>
      </c>
      <c r="G283" s="7">
        <v>463</v>
      </c>
      <c r="H283" s="7">
        <v>2</v>
      </c>
      <c r="I283" s="7">
        <v>15</v>
      </c>
      <c r="J283" s="7">
        <v>7.72</v>
      </c>
    </row>
    <row r="284" spans="1:10" x14ac:dyDescent="0.25">
      <c r="A284" s="7">
        <v>12</v>
      </c>
      <c r="B284" s="8" t="s">
        <v>291</v>
      </c>
      <c r="C284" s="7" t="s">
        <v>18</v>
      </c>
      <c r="D284" s="7" t="s">
        <v>54</v>
      </c>
      <c r="E284" s="7" t="s">
        <v>14</v>
      </c>
      <c r="F284" s="7" t="s">
        <v>7</v>
      </c>
      <c r="G284" s="7">
        <v>460</v>
      </c>
      <c r="H284" s="7">
        <v>2</v>
      </c>
      <c r="I284" s="7">
        <v>20</v>
      </c>
      <c r="J284" s="7">
        <v>7.67</v>
      </c>
    </row>
    <row r="285" spans="1:10" x14ac:dyDescent="0.25">
      <c r="A285" s="7">
        <v>13</v>
      </c>
      <c r="B285" s="8" t="s">
        <v>755</v>
      </c>
      <c r="C285" s="7" t="s">
        <v>23</v>
      </c>
      <c r="D285" s="7" t="s">
        <v>54</v>
      </c>
      <c r="E285" s="7" t="s">
        <v>14</v>
      </c>
      <c r="F285" s="7" t="s">
        <v>7</v>
      </c>
      <c r="G285" s="7">
        <v>457</v>
      </c>
      <c r="H285" s="7">
        <v>7</v>
      </c>
      <c r="I285" s="7">
        <v>12</v>
      </c>
      <c r="J285" s="7">
        <v>7.62</v>
      </c>
    </row>
    <row r="286" spans="1:10" x14ac:dyDescent="0.25">
      <c r="A286" s="7">
        <v>14</v>
      </c>
      <c r="B286" s="8" t="s">
        <v>295</v>
      </c>
      <c r="C286" s="7" t="s">
        <v>18</v>
      </c>
      <c r="D286" s="7" t="s">
        <v>54</v>
      </c>
      <c r="E286" s="7" t="s">
        <v>14</v>
      </c>
      <c r="F286" s="7" t="s">
        <v>7</v>
      </c>
      <c r="G286" s="7">
        <v>457</v>
      </c>
      <c r="H286" s="7">
        <v>6</v>
      </c>
      <c r="I286" s="7">
        <v>8</v>
      </c>
      <c r="J286" s="7">
        <v>7.62</v>
      </c>
    </row>
    <row r="287" spans="1:10" x14ac:dyDescent="0.25">
      <c r="A287" s="7">
        <v>15</v>
      </c>
      <c r="B287" s="8" t="s">
        <v>756</v>
      </c>
      <c r="C287" s="7" t="s">
        <v>170</v>
      </c>
      <c r="D287" s="7" t="s">
        <v>54</v>
      </c>
      <c r="E287" s="7" t="s">
        <v>14</v>
      </c>
      <c r="F287" s="7" t="s">
        <v>7</v>
      </c>
      <c r="G287" s="7">
        <v>449</v>
      </c>
      <c r="H287" s="7">
        <v>6</v>
      </c>
      <c r="I287" s="7">
        <v>15</v>
      </c>
      <c r="J287" s="7">
        <v>7.48</v>
      </c>
    </row>
    <row r="288" spans="1:10" x14ac:dyDescent="0.25">
      <c r="A288" s="7">
        <v>16</v>
      </c>
      <c r="B288" s="8" t="s">
        <v>757</v>
      </c>
      <c r="C288" s="7" t="s">
        <v>606</v>
      </c>
      <c r="D288" s="7" t="s">
        <v>54</v>
      </c>
      <c r="E288" s="7" t="s">
        <v>14</v>
      </c>
      <c r="F288" s="7" t="s">
        <v>7</v>
      </c>
      <c r="G288" s="7">
        <v>449</v>
      </c>
      <c r="H288" s="7">
        <v>4</v>
      </c>
      <c r="I288" s="7">
        <v>11</v>
      </c>
      <c r="J288" s="7">
        <v>7.48</v>
      </c>
    </row>
    <row r="289" spans="1:13" x14ac:dyDescent="0.25">
      <c r="A289" s="7">
        <v>17</v>
      </c>
      <c r="B289" s="8" t="s">
        <v>344</v>
      </c>
      <c r="C289" s="7" t="s">
        <v>24</v>
      </c>
      <c r="D289" s="7" t="s">
        <v>54</v>
      </c>
      <c r="E289" s="7" t="s">
        <v>14</v>
      </c>
      <c r="F289" s="7" t="s">
        <v>7</v>
      </c>
      <c r="G289" s="7">
        <v>445</v>
      </c>
      <c r="H289" s="7">
        <v>6</v>
      </c>
      <c r="I289" s="7">
        <v>13</v>
      </c>
      <c r="J289" s="7">
        <v>7.42</v>
      </c>
    </row>
    <row r="290" spans="1:13" x14ac:dyDescent="0.25">
      <c r="A290" s="7">
        <v>18</v>
      </c>
      <c r="B290" s="8" t="s">
        <v>758</v>
      </c>
      <c r="C290" s="7" t="s">
        <v>18</v>
      </c>
      <c r="D290" s="7" t="s">
        <v>54</v>
      </c>
      <c r="E290" s="7" t="s">
        <v>14</v>
      </c>
      <c r="F290" s="7" t="s">
        <v>7</v>
      </c>
      <c r="G290" s="7">
        <v>442</v>
      </c>
      <c r="H290" s="7">
        <v>5</v>
      </c>
      <c r="I290" s="7">
        <v>12</v>
      </c>
      <c r="J290" s="7">
        <v>7.37</v>
      </c>
    </row>
    <row r="291" spans="1:13" x14ac:dyDescent="0.25">
      <c r="A291" s="7">
        <v>19</v>
      </c>
      <c r="B291" s="8" t="s">
        <v>759</v>
      </c>
      <c r="C291" s="7" t="s">
        <v>760</v>
      </c>
      <c r="D291" s="7" t="s">
        <v>54</v>
      </c>
      <c r="E291" s="7" t="s">
        <v>14</v>
      </c>
      <c r="F291" s="7" t="s">
        <v>7</v>
      </c>
      <c r="G291" s="7">
        <v>438</v>
      </c>
      <c r="H291" s="7">
        <v>2</v>
      </c>
      <c r="I291" s="7">
        <v>18</v>
      </c>
      <c r="J291" s="7">
        <v>7.3</v>
      </c>
    </row>
    <row r="292" spans="1:13" x14ac:dyDescent="0.25">
      <c r="A292" s="7">
        <v>20</v>
      </c>
      <c r="B292" s="8" t="s">
        <v>761</v>
      </c>
      <c r="C292" s="7" t="s">
        <v>66</v>
      </c>
      <c r="D292" s="7" t="s">
        <v>54</v>
      </c>
      <c r="E292" s="7" t="s">
        <v>14</v>
      </c>
      <c r="F292" s="7" t="s">
        <v>7</v>
      </c>
      <c r="G292" s="7">
        <v>429</v>
      </c>
      <c r="H292" s="7">
        <v>7</v>
      </c>
      <c r="I292" s="7">
        <v>11</v>
      </c>
      <c r="J292" s="7">
        <v>7.15</v>
      </c>
    </row>
    <row r="293" spans="1:13" x14ac:dyDescent="0.25">
      <c r="A293" s="7">
        <v>21</v>
      </c>
      <c r="B293" s="8" t="s">
        <v>762</v>
      </c>
      <c r="C293" s="7" t="s">
        <v>606</v>
      </c>
      <c r="D293" s="7" t="s">
        <v>54</v>
      </c>
      <c r="E293" s="7" t="s">
        <v>14</v>
      </c>
      <c r="F293" s="7" t="s">
        <v>7</v>
      </c>
      <c r="G293" s="7">
        <v>423</v>
      </c>
      <c r="H293" s="7">
        <v>5</v>
      </c>
      <c r="I293" s="7">
        <v>12</v>
      </c>
      <c r="J293" s="7">
        <v>7.05</v>
      </c>
    </row>
    <row r="294" spans="1:13" x14ac:dyDescent="0.25">
      <c r="A294" s="7">
        <v>22</v>
      </c>
      <c r="B294" s="8" t="s">
        <v>763</v>
      </c>
      <c r="C294" s="7" t="s">
        <v>53</v>
      </c>
      <c r="D294" s="7" t="s">
        <v>54</v>
      </c>
      <c r="E294" s="7" t="s">
        <v>14</v>
      </c>
      <c r="F294" s="7" t="s">
        <v>7</v>
      </c>
      <c r="G294" s="7">
        <v>402</v>
      </c>
      <c r="H294" s="7">
        <v>3</v>
      </c>
      <c r="I294" s="7">
        <v>6</v>
      </c>
      <c r="J294" s="7">
        <v>6.7</v>
      </c>
    </row>
    <row r="295" spans="1:13" x14ac:dyDescent="0.25">
      <c r="A295" s="7">
        <v>23</v>
      </c>
      <c r="B295" s="7" t="s">
        <v>764</v>
      </c>
      <c r="C295" s="7" t="s">
        <v>47</v>
      </c>
      <c r="D295" s="7" t="s">
        <v>54</v>
      </c>
      <c r="E295" s="7" t="s">
        <v>14</v>
      </c>
      <c r="F295" s="7" t="s">
        <v>7</v>
      </c>
      <c r="G295" s="7">
        <v>401</v>
      </c>
      <c r="H295" s="7">
        <v>3</v>
      </c>
      <c r="I295" s="7">
        <v>9</v>
      </c>
      <c r="J295" s="7">
        <v>6.68</v>
      </c>
    </row>
    <row r="296" spans="1:13" x14ac:dyDescent="0.25">
      <c r="A296" s="7">
        <v>24</v>
      </c>
      <c r="B296" s="8" t="s">
        <v>765</v>
      </c>
      <c r="C296" s="7" t="s">
        <v>20</v>
      </c>
      <c r="D296" s="7" t="s">
        <v>54</v>
      </c>
      <c r="E296" s="7" t="s">
        <v>14</v>
      </c>
      <c r="F296" s="7" t="s">
        <v>7</v>
      </c>
      <c r="G296" s="7">
        <v>398</v>
      </c>
      <c r="H296" s="7">
        <v>5</v>
      </c>
      <c r="I296" s="7">
        <v>8</v>
      </c>
      <c r="J296" s="7">
        <v>6.63</v>
      </c>
    </row>
    <row r="297" spans="1:13" x14ac:dyDescent="0.25">
      <c r="A297" s="7">
        <v>25</v>
      </c>
      <c r="B297" s="8" t="s">
        <v>766</v>
      </c>
      <c r="C297" s="7" t="s">
        <v>66</v>
      </c>
      <c r="D297" s="7" t="s">
        <v>54</v>
      </c>
      <c r="E297" s="7" t="s">
        <v>14</v>
      </c>
      <c r="F297" s="7" t="s">
        <v>7</v>
      </c>
      <c r="G297" s="103">
        <v>394</v>
      </c>
      <c r="H297" s="7">
        <v>4</v>
      </c>
      <c r="I297" s="7">
        <v>9</v>
      </c>
      <c r="J297" s="7">
        <v>6.57</v>
      </c>
    </row>
    <row r="298" spans="1:13" x14ac:dyDescent="0.25">
      <c r="A298" s="7">
        <v>26</v>
      </c>
      <c r="B298" s="8" t="s">
        <v>296</v>
      </c>
      <c r="C298" s="7" t="s">
        <v>40</v>
      </c>
      <c r="D298" s="7" t="s">
        <v>54</v>
      </c>
      <c r="E298" s="7" t="s">
        <v>14</v>
      </c>
      <c r="F298" s="7" t="s">
        <v>7</v>
      </c>
      <c r="G298" s="103">
        <v>393</v>
      </c>
      <c r="H298" s="7">
        <v>4</v>
      </c>
      <c r="I298" s="7">
        <v>3</v>
      </c>
      <c r="J298" s="7">
        <v>6.55</v>
      </c>
    </row>
    <row r="299" spans="1:13" x14ac:dyDescent="0.25">
      <c r="A299" s="7">
        <v>27</v>
      </c>
      <c r="B299" s="8" t="s">
        <v>767</v>
      </c>
      <c r="C299" s="7" t="s">
        <v>170</v>
      </c>
      <c r="D299" s="7" t="s">
        <v>54</v>
      </c>
      <c r="E299" s="7" t="s">
        <v>14</v>
      </c>
      <c r="F299" s="7" t="s">
        <v>7</v>
      </c>
      <c r="G299" s="103">
        <v>388</v>
      </c>
      <c r="H299" s="7">
        <v>4</v>
      </c>
      <c r="I299" s="7">
        <v>11</v>
      </c>
      <c r="J299" s="7">
        <v>6.47</v>
      </c>
    </row>
    <row r="300" spans="1:13" x14ac:dyDescent="0.25">
      <c r="A300" s="7">
        <v>28</v>
      </c>
      <c r="B300" s="8" t="s">
        <v>768</v>
      </c>
      <c r="C300" s="7" t="s">
        <v>53</v>
      </c>
      <c r="D300" s="7" t="s">
        <v>54</v>
      </c>
      <c r="E300" s="7" t="s">
        <v>14</v>
      </c>
      <c r="F300" s="7" t="s">
        <v>7</v>
      </c>
      <c r="G300" s="103">
        <v>359</v>
      </c>
      <c r="H300" s="7">
        <v>0</v>
      </c>
      <c r="I300" s="7">
        <v>7</v>
      </c>
      <c r="J300" s="7">
        <v>5.98</v>
      </c>
    </row>
    <row r="301" spans="1:13" x14ac:dyDescent="0.25">
      <c r="A301" s="7">
        <v>29</v>
      </c>
      <c r="B301" s="8" t="s">
        <v>769</v>
      </c>
      <c r="C301" s="7" t="s">
        <v>698</v>
      </c>
      <c r="D301" s="7" t="s">
        <v>54</v>
      </c>
      <c r="E301" s="7" t="s">
        <v>14</v>
      </c>
      <c r="F301" s="7" t="s">
        <v>7</v>
      </c>
      <c r="G301" s="103">
        <v>340</v>
      </c>
      <c r="H301" s="7">
        <v>2</v>
      </c>
      <c r="I301" s="7">
        <v>6</v>
      </c>
      <c r="J301" s="7">
        <v>5.67</v>
      </c>
    </row>
    <row r="302" spans="1:13" x14ac:dyDescent="0.25">
      <c r="A302" s="7">
        <v>30</v>
      </c>
      <c r="B302" s="8" t="s">
        <v>770</v>
      </c>
      <c r="C302" s="7" t="s">
        <v>20</v>
      </c>
      <c r="D302" s="7" t="s">
        <v>54</v>
      </c>
      <c r="E302" s="7" t="s">
        <v>14</v>
      </c>
      <c r="F302" s="7" t="s">
        <v>7</v>
      </c>
      <c r="G302" s="103">
        <v>332</v>
      </c>
      <c r="H302" s="7">
        <v>1</v>
      </c>
      <c r="I302" s="7">
        <v>3</v>
      </c>
      <c r="J302" s="7">
        <v>5.53</v>
      </c>
    </row>
    <row r="303" spans="1:13" x14ac:dyDescent="0.25">
      <c r="A303" s="7">
        <v>31</v>
      </c>
      <c r="B303" s="7" t="s">
        <v>205</v>
      </c>
      <c r="C303" s="7" t="s">
        <v>11</v>
      </c>
      <c r="D303" s="7" t="s">
        <v>54</v>
      </c>
      <c r="E303" s="7" t="s">
        <v>14</v>
      </c>
      <c r="F303" s="7" t="s">
        <v>7</v>
      </c>
      <c r="G303" s="103">
        <v>270</v>
      </c>
      <c r="H303" s="7">
        <v>1</v>
      </c>
      <c r="I303" s="7">
        <v>6</v>
      </c>
      <c r="J303" s="7">
        <v>4.5</v>
      </c>
    </row>
    <row r="304" spans="1:13" x14ac:dyDescent="0.25">
      <c r="A304" s="7">
        <v>1</v>
      </c>
      <c r="B304" s="8" t="s">
        <v>385</v>
      </c>
      <c r="C304" s="7" t="s">
        <v>22</v>
      </c>
      <c r="D304" s="7" t="s">
        <v>54</v>
      </c>
      <c r="E304" s="7" t="s">
        <v>623</v>
      </c>
      <c r="F304" s="7" t="s">
        <v>7</v>
      </c>
      <c r="G304" s="7">
        <v>503</v>
      </c>
      <c r="H304" s="7">
        <v>10</v>
      </c>
      <c r="I304" s="7">
        <v>23</v>
      </c>
      <c r="J304" s="7">
        <v>8.3800000000000008</v>
      </c>
      <c r="L304" s="104">
        <v>380</v>
      </c>
      <c r="M304" s="7">
        <v>441</v>
      </c>
    </row>
    <row r="305" spans="1:13" x14ac:dyDescent="0.25">
      <c r="A305" s="7">
        <v>2</v>
      </c>
      <c r="B305" s="8" t="s">
        <v>771</v>
      </c>
      <c r="C305" s="7" t="s">
        <v>42</v>
      </c>
      <c r="D305" s="7" t="s">
        <v>54</v>
      </c>
      <c r="E305" s="7" t="s">
        <v>623</v>
      </c>
      <c r="F305" s="7" t="s">
        <v>7</v>
      </c>
      <c r="G305" s="7">
        <v>470</v>
      </c>
      <c r="H305" s="7">
        <v>10</v>
      </c>
      <c r="I305" s="7">
        <v>11</v>
      </c>
      <c r="J305" s="7">
        <v>7.83</v>
      </c>
      <c r="L305" s="103">
        <v>307</v>
      </c>
    </row>
    <row r="306" spans="1:13" x14ac:dyDescent="0.25">
      <c r="A306" s="7">
        <v>3</v>
      </c>
      <c r="B306" s="8" t="s">
        <v>772</v>
      </c>
      <c r="C306" s="7" t="s">
        <v>24</v>
      </c>
      <c r="D306" s="7" t="s">
        <v>54</v>
      </c>
      <c r="E306" s="7" t="s">
        <v>623</v>
      </c>
      <c r="F306" s="7" t="s">
        <v>7</v>
      </c>
      <c r="G306" s="7">
        <v>466</v>
      </c>
      <c r="H306" s="7">
        <v>7</v>
      </c>
      <c r="I306" s="7">
        <v>16</v>
      </c>
      <c r="J306" s="7">
        <v>7.77</v>
      </c>
    </row>
    <row r="307" spans="1:13" x14ac:dyDescent="0.25">
      <c r="A307" s="7">
        <v>4</v>
      </c>
      <c r="B307" s="8" t="s">
        <v>773</v>
      </c>
      <c r="C307" s="7" t="s">
        <v>468</v>
      </c>
      <c r="D307" s="7" t="s">
        <v>54</v>
      </c>
      <c r="E307" s="7" t="s">
        <v>623</v>
      </c>
      <c r="F307" s="7" t="s">
        <v>7</v>
      </c>
      <c r="G307" s="7">
        <v>466</v>
      </c>
      <c r="H307" s="7">
        <v>7</v>
      </c>
      <c r="I307" s="7">
        <v>10</v>
      </c>
      <c r="J307" s="7">
        <v>7.77</v>
      </c>
    </row>
    <row r="308" spans="1:13" x14ac:dyDescent="0.25">
      <c r="A308" s="7">
        <v>5</v>
      </c>
      <c r="B308" s="8" t="s">
        <v>774</v>
      </c>
      <c r="C308" s="7" t="s">
        <v>456</v>
      </c>
      <c r="D308" s="7" t="s">
        <v>54</v>
      </c>
      <c r="E308" s="7" t="s">
        <v>623</v>
      </c>
      <c r="F308" s="7" t="s">
        <v>7</v>
      </c>
      <c r="G308" s="7">
        <v>457</v>
      </c>
      <c r="H308" s="7">
        <v>8</v>
      </c>
      <c r="I308" s="7">
        <v>12</v>
      </c>
      <c r="J308" s="7">
        <v>7.62</v>
      </c>
    </row>
    <row r="309" spans="1:13" x14ac:dyDescent="0.25">
      <c r="A309" s="7">
        <v>6</v>
      </c>
      <c r="B309" s="8" t="s">
        <v>286</v>
      </c>
      <c r="C309" s="7" t="s">
        <v>23</v>
      </c>
      <c r="D309" s="7" t="s">
        <v>54</v>
      </c>
      <c r="E309" s="7" t="s">
        <v>623</v>
      </c>
      <c r="F309" s="7" t="s">
        <v>7</v>
      </c>
      <c r="G309" s="7">
        <v>448</v>
      </c>
      <c r="H309" s="7">
        <v>6</v>
      </c>
      <c r="I309" s="7">
        <v>15</v>
      </c>
      <c r="J309" s="7">
        <v>7.47</v>
      </c>
    </row>
    <row r="310" spans="1:13" x14ac:dyDescent="0.25">
      <c r="A310" s="7">
        <v>7</v>
      </c>
      <c r="B310" s="8" t="s">
        <v>775</v>
      </c>
      <c r="C310" s="7" t="s">
        <v>97</v>
      </c>
      <c r="D310" s="7" t="s">
        <v>54</v>
      </c>
      <c r="E310" s="7" t="s">
        <v>623</v>
      </c>
      <c r="F310" s="7" t="s">
        <v>7</v>
      </c>
      <c r="G310" s="7">
        <v>434</v>
      </c>
      <c r="H310" s="7">
        <v>5</v>
      </c>
      <c r="I310" s="7">
        <v>10</v>
      </c>
      <c r="J310" s="7">
        <v>7.23</v>
      </c>
    </row>
    <row r="311" spans="1:13" x14ac:dyDescent="0.25">
      <c r="A311" s="7">
        <v>8</v>
      </c>
      <c r="B311" s="8" t="s">
        <v>776</v>
      </c>
      <c r="C311" s="7" t="s">
        <v>4</v>
      </c>
      <c r="D311" s="7" t="s">
        <v>54</v>
      </c>
      <c r="E311" s="7" t="s">
        <v>623</v>
      </c>
      <c r="F311" s="7" t="s">
        <v>7</v>
      </c>
      <c r="G311" s="103">
        <v>348</v>
      </c>
      <c r="H311" s="7">
        <v>3</v>
      </c>
      <c r="I311" s="7">
        <v>8</v>
      </c>
      <c r="J311" s="7">
        <v>5.8</v>
      </c>
    </row>
    <row r="312" spans="1:13" x14ac:dyDescent="0.25">
      <c r="A312" s="7">
        <v>1</v>
      </c>
      <c r="B312" s="8" t="s">
        <v>288</v>
      </c>
      <c r="C312" s="7" t="s">
        <v>42</v>
      </c>
      <c r="D312" s="7" t="s">
        <v>54</v>
      </c>
      <c r="E312" s="7" t="s">
        <v>30</v>
      </c>
      <c r="F312" s="7" t="s">
        <v>7</v>
      </c>
      <c r="G312" s="7">
        <v>521</v>
      </c>
      <c r="H312" s="7">
        <v>16</v>
      </c>
      <c r="I312" s="7">
        <v>21</v>
      </c>
      <c r="J312" s="7">
        <v>8.68</v>
      </c>
      <c r="L312" s="7">
        <v>499</v>
      </c>
      <c r="M312" s="7">
        <v>513</v>
      </c>
    </row>
    <row r="313" spans="1:13" x14ac:dyDescent="0.25">
      <c r="A313" s="7">
        <v>2</v>
      </c>
      <c r="B313" s="8" t="s">
        <v>282</v>
      </c>
      <c r="C313" s="7" t="s">
        <v>97</v>
      </c>
      <c r="D313" s="7" t="s">
        <v>54</v>
      </c>
      <c r="E313" s="7" t="s">
        <v>30</v>
      </c>
      <c r="F313" s="7" t="s">
        <v>7</v>
      </c>
      <c r="G313" s="7">
        <v>511</v>
      </c>
      <c r="H313" s="7">
        <v>17</v>
      </c>
      <c r="I313" s="7">
        <v>18</v>
      </c>
      <c r="J313" s="7">
        <v>8.52</v>
      </c>
      <c r="L313" s="7">
        <v>475</v>
      </c>
      <c r="M313" s="7">
        <v>463</v>
      </c>
    </row>
    <row r="314" spans="1:13" x14ac:dyDescent="0.25">
      <c r="A314" s="7">
        <v>3</v>
      </c>
      <c r="B314" s="8" t="s">
        <v>290</v>
      </c>
      <c r="C314" s="7" t="s">
        <v>47</v>
      </c>
      <c r="D314" s="7" t="s">
        <v>54</v>
      </c>
      <c r="E314" s="7" t="s">
        <v>30</v>
      </c>
      <c r="F314" s="7" t="s">
        <v>7</v>
      </c>
      <c r="G314" s="7">
        <v>507</v>
      </c>
      <c r="H314" s="7">
        <v>17</v>
      </c>
      <c r="I314" s="7">
        <v>16</v>
      </c>
      <c r="J314" s="7">
        <v>8.4499999999999993</v>
      </c>
      <c r="L314" s="7">
        <v>457</v>
      </c>
      <c r="M314" s="7">
        <v>460</v>
      </c>
    </row>
    <row r="315" spans="1:13" x14ac:dyDescent="0.25">
      <c r="A315" s="7">
        <v>4</v>
      </c>
      <c r="B315" s="8" t="s">
        <v>293</v>
      </c>
      <c r="C315" s="7" t="s">
        <v>48</v>
      </c>
      <c r="D315" s="7" t="s">
        <v>54</v>
      </c>
      <c r="E315" s="7" t="s">
        <v>30</v>
      </c>
      <c r="F315" s="7" t="s">
        <v>7</v>
      </c>
      <c r="G315" s="7">
        <v>501</v>
      </c>
      <c r="H315" s="7">
        <v>15</v>
      </c>
      <c r="I315" s="7">
        <v>15</v>
      </c>
      <c r="J315" s="7">
        <v>8.35</v>
      </c>
      <c r="L315" s="7">
        <v>442</v>
      </c>
      <c r="M315" s="7">
        <v>438</v>
      </c>
    </row>
    <row r="316" spans="1:13" x14ac:dyDescent="0.25">
      <c r="A316" s="7">
        <v>5</v>
      </c>
      <c r="B316" s="8" t="s">
        <v>292</v>
      </c>
      <c r="C316" s="7" t="s">
        <v>55</v>
      </c>
      <c r="D316" s="7" t="s">
        <v>54</v>
      </c>
      <c r="E316" s="7" t="s">
        <v>30</v>
      </c>
      <c r="F316" s="7" t="s">
        <v>7</v>
      </c>
      <c r="G316" s="7">
        <v>501</v>
      </c>
      <c r="H316" s="7">
        <v>12</v>
      </c>
      <c r="I316" s="7">
        <v>16</v>
      </c>
      <c r="J316" s="7">
        <v>8.35</v>
      </c>
      <c r="L316" s="7">
        <v>398</v>
      </c>
      <c r="M316" s="7">
        <v>401</v>
      </c>
    </row>
    <row r="317" spans="1:13" x14ac:dyDescent="0.25">
      <c r="A317" s="7">
        <v>6</v>
      </c>
      <c r="B317" s="8" t="s">
        <v>389</v>
      </c>
      <c r="C317" s="7" t="s">
        <v>47</v>
      </c>
      <c r="D317" s="7" t="s">
        <v>54</v>
      </c>
      <c r="E317" s="7" t="s">
        <v>30</v>
      </c>
      <c r="F317" s="7" t="s">
        <v>7</v>
      </c>
      <c r="G317" s="7">
        <v>494</v>
      </c>
      <c r="H317" s="7">
        <v>12</v>
      </c>
      <c r="I317" s="7">
        <v>15</v>
      </c>
      <c r="J317" s="7">
        <v>8.23</v>
      </c>
    </row>
    <row r="318" spans="1:13" x14ac:dyDescent="0.25">
      <c r="A318" s="7">
        <v>7</v>
      </c>
      <c r="B318" s="8" t="s">
        <v>777</v>
      </c>
      <c r="C318" s="7" t="s">
        <v>55</v>
      </c>
      <c r="D318" s="7" t="s">
        <v>54</v>
      </c>
      <c r="E318" s="7" t="s">
        <v>30</v>
      </c>
      <c r="F318" s="7" t="s">
        <v>7</v>
      </c>
      <c r="G318" s="7">
        <v>487</v>
      </c>
      <c r="H318" s="7">
        <v>11</v>
      </c>
      <c r="I318" s="7">
        <v>13</v>
      </c>
      <c r="J318" s="7">
        <v>8.1199999999999992</v>
      </c>
    </row>
    <row r="319" spans="1:13" x14ac:dyDescent="0.25">
      <c r="A319" s="7">
        <v>8</v>
      </c>
      <c r="B319" s="7" t="s">
        <v>778</v>
      </c>
      <c r="C319" s="7" t="s">
        <v>170</v>
      </c>
      <c r="D319" s="7" t="s">
        <v>54</v>
      </c>
      <c r="E319" s="7" t="s">
        <v>30</v>
      </c>
      <c r="F319" s="7" t="s">
        <v>7</v>
      </c>
      <c r="G319" s="7">
        <v>483</v>
      </c>
      <c r="H319" s="7">
        <v>14</v>
      </c>
      <c r="I319" s="7">
        <v>15</v>
      </c>
      <c r="J319" s="7">
        <v>8.0500000000000007</v>
      </c>
    </row>
    <row r="320" spans="1:13" x14ac:dyDescent="0.25">
      <c r="A320" s="7">
        <v>9</v>
      </c>
      <c r="B320" s="8" t="s">
        <v>779</v>
      </c>
      <c r="C320" s="7" t="s">
        <v>468</v>
      </c>
      <c r="D320" s="7" t="s">
        <v>54</v>
      </c>
      <c r="E320" s="7" t="s">
        <v>30</v>
      </c>
      <c r="F320" s="7" t="s">
        <v>7</v>
      </c>
      <c r="G320" s="7">
        <v>477</v>
      </c>
      <c r="H320" s="7">
        <v>8</v>
      </c>
      <c r="I320" s="7">
        <v>15</v>
      </c>
      <c r="J320" s="7">
        <v>7.95</v>
      </c>
    </row>
    <row r="321" spans="1:12" x14ac:dyDescent="0.25">
      <c r="A321" s="7">
        <v>10</v>
      </c>
      <c r="B321" s="8" t="s">
        <v>780</v>
      </c>
      <c r="C321" s="7" t="s">
        <v>606</v>
      </c>
      <c r="D321" s="7" t="s">
        <v>54</v>
      </c>
      <c r="E321" s="7" t="s">
        <v>30</v>
      </c>
      <c r="F321" s="7" t="s">
        <v>7</v>
      </c>
      <c r="G321" s="7">
        <v>477</v>
      </c>
      <c r="H321" s="7">
        <v>8</v>
      </c>
      <c r="I321" s="7">
        <v>8</v>
      </c>
      <c r="J321" s="7">
        <v>7.95</v>
      </c>
    </row>
    <row r="322" spans="1:12" x14ac:dyDescent="0.25">
      <c r="A322" s="7">
        <v>11</v>
      </c>
      <c r="B322" s="8" t="s">
        <v>781</v>
      </c>
      <c r="C322" s="7" t="s">
        <v>746</v>
      </c>
      <c r="D322" s="7" t="s">
        <v>54</v>
      </c>
      <c r="E322" s="7" t="s">
        <v>30</v>
      </c>
      <c r="F322" s="7" t="s">
        <v>7</v>
      </c>
      <c r="G322" s="7">
        <v>473</v>
      </c>
      <c r="H322" s="7">
        <v>9</v>
      </c>
      <c r="I322" s="7">
        <v>16</v>
      </c>
      <c r="J322" s="7">
        <v>7.88</v>
      </c>
    </row>
    <row r="323" spans="1:12" x14ac:dyDescent="0.25">
      <c r="A323" s="7">
        <v>12</v>
      </c>
      <c r="B323" s="8" t="s">
        <v>782</v>
      </c>
      <c r="C323" s="7" t="s">
        <v>316</v>
      </c>
      <c r="D323" s="7" t="s">
        <v>54</v>
      </c>
      <c r="E323" s="7" t="s">
        <v>30</v>
      </c>
      <c r="F323" s="7" t="s">
        <v>7</v>
      </c>
      <c r="G323" s="7">
        <v>473</v>
      </c>
      <c r="H323" s="7">
        <v>6</v>
      </c>
      <c r="I323" s="7">
        <v>16</v>
      </c>
      <c r="J323" s="7">
        <v>7.88</v>
      </c>
    </row>
    <row r="324" spans="1:12" x14ac:dyDescent="0.25">
      <c r="A324" s="7">
        <v>13</v>
      </c>
      <c r="B324" s="8" t="s">
        <v>297</v>
      </c>
      <c r="C324" s="7" t="s">
        <v>53</v>
      </c>
      <c r="D324" s="7" t="s">
        <v>54</v>
      </c>
      <c r="E324" s="7" t="s">
        <v>30</v>
      </c>
      <c r="F324" s="7" t="s">
        <v>7</v>
      </c>
      <c r="G324" s="7">
        <v>466</v>
      </c>
      <c r="H324" s="7">
        <v>12</v>
      </c>
      <c r="I324" s="7">
        <v>16</v>
      </c>
      <c r="J324" s="7">
        <v>7.77</v>
      </c>
    </row>
    <row r="325" spans="1:12" x14ac:dyDescent="0.25">
      <c r="A325" s="7">
        <v>14</v>
      </c>
      <c r="B325" s="8" t="s">
        <v>783</v>
      </c>
      <c r="C325" s="7" t="s">
        <v>42</v>
      </c>
      <c r="D325" s="7" t="s">
        <v>54</v>
      </c>
      <c r="E325" s="7" t="s">
        <v>30</v>
      </c>
      <c r="F325" s="7" t="s">
        <v>7</v>
      </c>
      <c r="G325" s="7">
        <v>449</v>
      </c>
      <c r="H325" s="7">
        <v>4</v>
      </c>
      <c r="I325" s="7">
        <v>9</v>
      </c>
      <c r="J325" s="7">
        <v>7.48</v>
      </c>
    </row>
    <row r="326" spans="1:12" x14ac:dyDescent="0.25">
      <c r="A326" s="7">
        <v>15</v>
      </c>
      <c r="B326" s="8" t="s">
        <v>387</v>
      </c>
      <c r="C326" s="7" t="s">
        <v>42</v>
      </c>
      <c r="D326" s="7" t="s">
        <v>54</v>
      </c>
      <c r="E326" s="7" t="s">
        <v>30</v>
      </c>
      <c r="F326" s="7" t="s">
        <v>7</v>
      </c>
      <c r="G326" s="7">
        <v>430</v>
      </c>
      <c r="H326" s="7">
        <v>3</v>
      </c>
      <c r="I326" s="7">
        <v>11</v>
      </c>
      <c r="J326" s="7">
        <v>7.17</v>
      </c>
    </row>
    <row r="327" spans="1:12" x14ac:dyDescent="0.25">
      <c r="A327" s="7">
        <v>16</v>
      </c>
      <c r="B327" s="8" t="s">
        <v>390</v>
      </c>
      <c r="C327" s="7" t="s">
        <v>28</v>
      </c>
      <c r="D327" s="7" t="s">
        <v>54</v>
      </c>
      <c r="E327" s="7" t="s">
        <v>30</v>
      </c>
      <c r="F327" s="7" t="s">
        <v>7</v>
      </c>
      <c r="G327" s="7">
        <v>420</v>
      </c>
      <c r="H327" s="7">
        <v>2</v>
      </c>
      <c r="I327" s="7">
        <v>14</v>
      </c>
      <c r="J327" s="7">
        <v>7</v>
      </c>
    </row>
    <row r="328" spans="1:12" x14ac:dyDescent="0.25">
      <c r="A328" s="7">
        <v>17</v>
      </c>
      <c r="B328" s="7" t="s">
        <v>784</v>
      </c>
      <c r="C328" s="7" t="s">
        <v>55</v>
      </c>
      <c r="D328" s="7" t="s">
        <v>54</v>
      </c>
      <c r="E328" s="7" t="s">
        <v>30</v>
      </c>
      <c r="F328" s="7" t="s">
        <v>7</v>
      </c>
      <c r="G328" s="103">
        <v>371</v>
      </c>
      <c r="H328" s="7">
        <v>1</v>
      </c>
      <c r="I328" s="7">
        <v>10</v>
      </c>
      <c r="J328" s="7">
        <v>6.18</v>
      </c>
    </row>
    <row r="329" spans="1:12" x14ac:dyDescent="0.25">
      <c r="A329" s="7">
        <v>18</v>
      </c>
      <c r="B329" s="8" t="s">
        <v>785</v>
      </c>
      <c r="C329" s="7" t="s">
        <v>456</v>
      </c>
      <c r="D329" s="7" t="s">
        <v>54</v>
      </c>
      <c r="E329" s="7" t="s">
        <v>30</v>
      </c>
      <c r="F329" s="7" t="s">
        <v>7</v>
      </c>
      <c r="G329" s="103">
        <v>220</v>
      </c>
      <c r="H329" s="7">
        <v>3</v>
      </c>
      <c r="I329" s="7">
        <v>4</v>
      </c>
      <c r="J329" s="7">
        <v>3.67</v>
      </c>
    </row>
    <row r="330" spans="1:12" x14ac:dyDescent="0.25">
      <c r="A330" s="7">
        <v>1</v>
      </c>
      <c r="B330" s="7" t="s">
        <v>786</v>
      </c>
      <c r="C330" s="7" t="s">
        <v>746</v>
      </c>
      <c r="D330" s="7" t="s">
        <v>54</v>
      </c>
      <c r="E330" s="7" t="s">
        <v>33</v>
      </c>
      <c r="F330" s="7" t="s">
        <v>7</v>
      </c>
      <c r="G330" s="7">
        <v>521</v>
      </c>
      <c r="H330" s="7">
        <v>12</v>
      </c>
      <c r="I330" s="7">
        <v>29</v>
      </c>
      <c r="J330" s="7">
        <v>8.68</v>
      </c>
    </row>
    <row r="331" spans="1:12" x14ac:dyDescent="0.25">
      <c r="A331" s="7">
        <v>2</v>
      </c>
      <c r="B331" s="8" t="s">
        <v>787</v>
      </c>
      <c r="C331" s="7" t="s">
        <v>316</v>
      </c>
      <c r="D331" s="7" t="s">
        <v>54</v>
      </c>
      <c r="E331" s="7" t="s">
        <v>33</v>
      </c>
      <c r="F331" s="7" t="s">
        <v>7</v>
      </c>
      <c r="G331" s="7">
        <v>518</v>
      </c>
      <c r="H331" s="7">
        <v>15</v>
      </c>
      <c r="I331" s="7">
        <v>21</v>
      </c>
      <c r="J331" s="7">
        <v>8.6300000000000008</v>
      </c>
      <c r="L331" s="7">
        <v>513</v>
      </c>
    </row>
    <row r="332" spans="1:12" x14ac:dyDescent="0.25">
      <c r="A332" s="7">
        <v>3</v>
      </c>
      <c r="B332" s="8" t="s">
        <v>388</v>
      </c>
      <c r="C332" s="7" t="s">
        <v>42</v>
      </c>
      <c r="D332" s="7" t="s">
        <v>54</v>
      </c>
      <c r="E332" s="7" t="s">
        <v>33</v>
      </c>
      <c r="F332" s="7" t="s">
        <v>7</v>
      </c>
      <c r="G332" s="7">
        <v>514</v>
      </c>
      <c r="H332" s="7">
        <v>18</v>
      </c>
      <c r="I332" s="7">
        <v>17</v>
      </c>
      <c r="J332" s="7">
        <v>8.57</v>
      </c>
      <c r="L332" s="7">
        <v>463</v>
      </c>
    </row>
    <row r="333" spans="1:12" x14ac:dyDescent="0.25">
      <c r="A333" s="7">
        <v>4</v>
      </c>
      <c r="B333" s="8" t="s">
        <v>788</v>
      </c>
      <c r="C333" s="7" t="s">
        <v>47</v>
      </c>
      <c r="D333" s="7" t="s">
        <v>54</v>
      </c>
      <c r="E333" s="7" t="s">
        <v>33</v>
      </c>
      <c r="F333" s="7" t="s">
        <v>7</v>
      </c>
      <c r="G333" s="7">
        <v>484</v>
      </c>
      <c r="H333" s="7">
        <v>13</v>
      </c>
      <c r="I333" s="7">
        <v>19</v>
      </c>
      <c r="J333" s="7">
        <v>8.07</v>
      </c>
      <c r="L333" s="7">
        <v>460</v>
      </c>
    </row>
    <row r="334" spans="1:12" x14ac:dyDescent="0.25">
      <c r="A334" s="7">
        <v>5</v>
      </c>
      <c r="B334" s="8" t="s">
        <v>391</v>
      </c>
      <c r="C334" s="7" t="s">
        <v>47</v>
      </c>
      <c r="D334" s="7" t="s">
        <v>54</v>
      </c>
      <c r="E334" s="7" t="s">
        <v>33</v>
      </c>
      <c r="F334" s="7" t="s">
        <v>7</v>
      </c>
      <c r="G334" s="7">
        <v>470</v>
      </c>
      <c r="H334" s="7">
        <v>9</v>
      </c>
      <c r="I334" s="7">
        <v>10</v>
      </c>
      <c r="J334" s="7">
        <v>7.83</v>
      </c>
      <c r="L334" s="7">
        <v>438</v>
      </c>
    </row>
    <row r="335" spans="1:12" x14ac:dyDescent="0.25">
      <c r="A335" s="7">
        <v>6</v>
      </c>
      <c r="B335" s="8" t="s">
        <v>789</v>
      </c>
      <c r="C335" s="7" t="s">
        <v>23</v>
      </c>
      <c r="D335" s="7" t="s">
        <v>54</v>
      </c>
      <c r="E335" s="7" t="s">
        <v>33</v>
      </c>
      <c r="F335" s="7" t="s">
        <v>7</v>
      </c>
      <c r="G335" s="7">
        <v>453</v>
      </c>
      <c r="H335" s="7">
        <v>7</v>
      </c>
      <c r="I335" s="7">
        <v>10</v>
      </c>
      <c r="J335" s="7">
        <v>7.55</v>
      </c>
      <c r="L335" s="7">
        <v>401</v>
      </c>
    </row>
    <row r="336" spans="1:12" x14ac:dyDescent="0.25">
      <c r="A336" s="7">
        <v>7</v>
      </c>
      <c r="B336" s="8" t="s">
        <v>790</v>
      </c>
      <c r="C336" s="7" t="s">
        <v>491</v>
      </c>
      <c r="D336" s="7" t="s">
        <v>54</v>
      </c>
      <c r="E336" s="7" t="s">
        <v>33</v>
      </c>
      <c r="F336" s="7" t="s">
        <v>7</v>
      </c>
      <c r="G336" s="7">
        <v>452</v>
      </c>
      <c r="H336" s="7">
        <v>9</v>
      </c>
      <c r="I336" s="7">
        <v>7</v>
      </c>
      <c r="J336" s="7">
        <v>7.53</v>
      </c>
    </row>
    <row r="337" spans="1:14" x14ac:dyDescent="0.25">
      <c r="A337" s="7">
        <v>8</v>
      </c>
      <c r="B337" s="8" t="s">
        <v>392</v>
      </c>
      <c r="C337" s="7" t="s">
        <v>393</v>
      </c>
      <c r="D337" s="7" t="s">
        <v>54</v>
      </c>
      <c r="E337" s="7" t="s">
        <v>33</v>
      </c>
      <c r="F337" s="7" t="s">
        <v>7</v>
      </c>
      <c r="G337" s="103">
        <v>342</v>
      </c>
      <c r="H337" s="7">
        <v>4</v>
      </c>
      <c r="I337" s="7">
        <v>3</v>
      </c>
      <c r="J337" s="7">
        <v>5.7</v>
      </c>
    </row>
    <row r="338" spans="1:14" x14ac:dyDescent="0.25">
      <c r="A338" s="7">
        <v>1</v>
      </c>
      <c r="B338" s="8" t="s">
        <v>548</v>
      </c>
      <c r="C338" s="7" t="s">
        <v>11</v>
      </c>
      <c r="D338" s="7" t="s">
        <v>56</v>
      </c>
      <c r="E338" s="7" t="s">
        <v>6</v>
      </c>
      <c r="F338" s="7" t="s">
        <v>7</v>
      </c>
      <c r="G338" s="7">
        <v>560</v>
      </c>
      <c r="H338" s="7">
        <v>27</v>
      </c>
      <c r="I338" s="7">
        <v>27</v>
      </c>
      <c r="J338" s="7">
        <v>9.33</v>
      </c>
    </row>
    <row r="339" spans="1:14" x14ac:dyDescent="0.25">
      <c r="A339" s="7">
        <v>2</v>
      </c>
      <c r="B339" s="8" t="s">
        <v>791</v>
      </c>
      <c r="C339" s="7" t="s">
        <v>468</v>
      </c>
      <c r="D339" s="7" t="s">
        <v>56</v>
      </c>
      <c r="E339" s="7" t="s">
        <v>6</v>
      </c>
      <c r="F339" s="7" t="s">
        <v>7</v>
      </c>
      <c r="G339" s="7">
        <v>556</v>
      </c>
      <c r="H339" s="7">
        <v>30</v>
      </c>
      <c r="I339" s="7">
        <v>20</v>
      </c>
      <c r="J339" s="7">
        <v>9.27</v>
      </c>
    </row>
    <row r="340" spans="1:14" x14ac:dyDescent="0.25">
      <c r="A340" s="7">
        <v>3</v>
      </c>
      <c r="B340" s="8" t="s">
        <v>298</v>
      </c>
      <c r="C340" s="7" t="s">
        <v>12</v>
      </c>
      <c r="D340" s="7" t="s">
        <v>56</v>
      </c>
      <c r="E340" s="7" t="s">
        <v>6</v>
      </c>
      <c r="F340" s="7" t="s">
        <v>7</v>
      </c>
      <c r="G340" s="7">
        <v>556</v>
      </c>
      <c r="H340" s="7">
        <v>25</v>
      </c>
      <c r="I340" s="7">
        <v>26</v>
      </c>
      <c r="J340" s="7">
        <v>9.27</v>
      </c>
    </row>
    <row r="341" spans="1:14" x14ac:dyDescent="0.25">
      <c r="A341" s="7">
        <v>4</v>
      </c>
      <c r="B341" s="8" t="s">
        <v>550</v>
      </c>
      <c r="C341" s="7" t="s">
        <v>19</v>
      </c>
      <c r="D341" s="7" t="s">
        <v>56</v>
      </c>
      <c r="E341" s="7" t="s">
        <v>6</v>
      </c>
      <c r="F341" s="7" t="s">
        <v>7</v>
      </c>
      <c r="G341" s="7">
        <v>547</v>
      </c>
      <c r="H341" s="7">
        <v>23</v>
      </c>
      <c r="I341" s="7">
        <v>25</v>
      </c>
      <c r="J341" s="7">
        <v>9.1199999999999992</v>
      </c>
    </row>
    <row r="342" spans="1:14" x14ac:dyDescent="0.25">
      <c r="A342" s="7">
        <v>5</v>
      </c>
      <c r="B342" s="8" t="s">
        <v>792</v>
      </c>
      <c r="C342" s="7" t="s">
        <v>11</v>
      </c>
      <c r="D342" s="7" t="s">
        <v>56</v>
      </c>
      <c r="E342" s="7" t="s">
        <v>6</v>
      </c>
      <c r="F342" s="7" t="s">
        <v>7</v>
      </c>
      <c r="G342" s="7">
        <v>547</v>
      </c>
      <c r="H342" s="7">
        <v>22</v>
      </c>
      <c r="I342" s="7">
        <v>26</v>
      </c>
      <c r="J342" s="7">
        <v>9.1199999999999992</v>
      </c>
    </row>
    <row r="343" spans="1:14" x14ac:dyDescent="0.25">
      <c r="A343" s="7">
        <v>6</v>
      </c>
      <c r="B343" s="8" t="s">
        <v>793</v>
      </c>
      <c r="C343" s="7" t="s">
        <v>468</v>
      </c>
      <c r="D343" s="7" t="s">
        <v>56</v>
      </c>
      <c r="E343" s="7" t="s">
        <v>6</v>
      </c>
      <c r="F343" s="7" t="s">
        <v>7</v>
      </c>
      <c r="G343" s="7">
        <v>539</v>
      </c>
      <c r="H343" s="7">
        <v>23</v>
      </c>
      <c r="I343" s="7">
        <v>22</v>
      </c>
      <c r="J343" s="7">
        <v>8.98</v>
      </c>
    </row>
    <row r="344" spans="1:14" x14ac:dyDescent="0.25">
      <c r="A344" s="7">
        <v>7</v>
      </c>
      <c r="B344" s="8" t="s">
        <v>794</v>
      </c>
      <c r="C344" s="7" t="s">
        <v>456</v>
      </c>
      <c r="D344" s="7" t="s">
        <v>56</v>
      </c>
      <c r="E344" s="7" t="s">
        <v>6</v>
      </c>
      <c r="F344" s="7" t="s">
        <v>7</v>
      </c>
      <c r="G344" s="7">
        <v>538</v>
      </c>
      <c r="H344" s="7">
        <v>20</v>
      </c>
      <c r="I344" s="7">
        <v>25</v>
      </c>
      <c r="J344" s="7">
        <v>8.9700000000000006</v>
      </c>
    </row>
    <row r="345" spans="1:14" x14ac:dyDescent="0.25">
      <c r="A345" s="7">
        <v>8</v>
      </c>
      <c r="B345" s="8" t="s">
        <v>384</v>
      </c>
      <c r="C345" s="7" t="s">
        <v>25</v>
      </c>
      <c r="D345" s="7" t="s">
        <v>56</v>
      </c>
      <c r="E345" s="7" t="s">
        <v>6</v>
      </c>
      <c r="F345" s="7" t="s">
        <v>7</v>
      </c>
      <c r="G345" s="7">
        <v>537</v>
      </c>
      <c r="H345" s="7">
        <v>17</v>
      </c>
      <c r="I345" s="7">
        <v>27</v>
      </c>
      <c r="J345" s="7">
        <v>8.9499999999999993</v>
      </c>
      <c r="N345" s="93">
        <v>537</v>
      </c>
    </row>
    <row r="346" spans="1:14" x14ac:dyDescent="0.25">
      <c r="A346" s="7">
        <v>9</v>
      </c>
      <c r="B346" s="8" t="s">
        <v>300</v>
      </c>
      <c r="C346" s="7" t="s">
        <v>316</v>
      </c>
      <c r="D346" s="7" t="s">
        <v>56</v>
      </c>
      <c r="E346" s="7" t="s">
        <v>6</v>
      </c>
      <c r="F346" s="7" t="s">
        <v>7</v>
      </c>
      <c r="G346" s="7">
        <v>533</v>
      </c>
      <c r="H346" s="7">
        <v>18</v>
      </c>
      <c r="I346" s="7">
        <v>23</v>
      </c>
      <c r="J346" s="7">
        <v>8.8800000000000008</v>
      </c>
    </row>
    <row r="347" spans="1:14" x14ac:dyDescent="0.25">
      <c r="A347" s="7">
        <v>10</v>
      </c>
      <c r="B347" s="8" t="s">
        <v>556</v>
      </c>
      <c r="C347" s="7" t="s">
        <v>37</v>
      </c>
      <c r="D347" s="7" t="s">
        <v>56</v>
      </c>
      <c r="E347" s="7" t="s">
        <v>6</v>
      </c>
      <c r="F347" s="7" t="s">
        <v>7</v>
      </c>
      <c r="G347" s="7">
        <v>529</v>
      </c>
      <c r="H347" s="7">
        <v>18</v>
      </c>
      <c r="I347" s="7">
        <v>19</v>
      </c>
      <c r="J347" s="7">
        <v>8.82</v>
      </c>
    </row>
    <row r="348" spans="1:14" x14ac:dyDescent="0.25">
      <c r="A348" s="7">
        <v>11</v>
      </c>
      <c r="B348" s="8" t="s">
        <v>795</v>
      </c>
      <c r="C348" s="7" t="s">
        <v>698</v>
      </c>
      <c r="D348" s="7" t="s">
        <v>56</v>
      </c>
      <c r="E348" s="7" t="s">
        <v>6</v>
      </c>
      <c r="F348" s="7" t="s">
        <v>7</v>
      </c>
      <c r="G348" s="7">
        <v>529</v>
      </c>
      <c r="H348" s="7">
        <v>14</v>
      </c>
      <c r="I348" s="7">
        <v>29</v>
      </c>
      <c r="J348" s="7">
        <v>8.82</v>
      </c>
    </row>
    <row r="349" spans="1:14" x14ac:dyDescent="0.25">
      <c r="A349" s="7">
        <v>12</v>
      </c>
      <c r="B349" s="8" t="s">
        <v>796</v>
      </c>
      <c r="C349" s="7" t="s">
        <v>369</v>
      </c>
      <c r="D349" s="7" t="s">
        <v>56</v>
      </c>
      <c r="E349" s="7" t="s">
        <v>6</v>
      </c>
      <c r="F349" s="7" t="s">
        <v>7</v>
      </c>
      <c r="G349" s="7">
        <v>523</v>
      </c>
      <c r="H349" s="7">
        <v>17</v>
      </c>
      <c r="I349" s="7">
        <v>18</v>
      </c>
      <c r="J349" s="7">
        <v>8.7200000000000006</v>
      </c>
    </row>
    <row r="350" spans="1:14" x14ac:dyDescent="0.25">
      <c r="A350" s="7">
        <v>13</v>
      </c>
      <c r="B350" s="8" t="s">
        <v>797</v>
      </c>
      <c r="C350" s="7" t="s">
        <v>48</v>
      </c>
      <c r="D350" s="7" t="s">
        <v>56</v>
      </c>
      <c r="E350" s="7" t="s">
        <v>6</v>
      </c>
      <c r="F350" s="7" t="s">
        <v>7</v>
      </c>
      <c r="G350" s="7">
        <v>522</v>
      </c>
      <c r="H350" s="7">
        <v>17</v>
      </c>
      <c r="I350" s="7">
        <v>15</v>
      </c>
      <c r="J350" s="7">
        <v>8.6999999999999993</v>
      </c>
    </row>
    <row r="351" spans="1:14" x14ac:dyDescent="0.25">
      <c r="A351" s="7">
        <v>14</v>
      </c>
      <c r="B351" s="8" t="s">
        <v>300</v>
      </c>
      <c r="C351" s="7" t="s">
        <v>24</v>
      </c>
      <c r="D351" s="7" t="s">
        <v>56</v>
      </c>
      <c r="E351" s="7" t="s">
        <v>6</v>
      </c>
      <c r="F351" s="7" t="s">
        <v>7</v>
      </c>
      <c r="G351" s="7">
        <v>518</v>
      </c>
      <c r="H351" s="7">
        <v>17</v>
      </c>
      <c r="I351" s="7">
        <v>21</v>
      </c>
      <c r="J351" s="7">
        <v>8.6300000000000008</v>
      </c>
    </row>
    <row r="352" spans="1:14" x14ac:dyDescent="0.25">
      <c r="A352" s="7">
        <v>15</v>
      </c>
      <c r="B352" s="8" t="s">
        <v>216</v>
      </c>
      <c r="C352" s="7" t="s">
        <v>11</v>
      </c>
      <c r="D352" s="7" t="s">
        <v>56</v>
      </c>
      <c r="E352" s="7" t="s">
        <v>6</v>
      </c>
      <c r="F352" s="7" t="s">
        <v>7</v>
      </c>
      <c r="G352" s="7">
        <v>515</v>
      </c>
      <c r="H352" s="7">
        <v>13</v>
      </c>
      <c r="I352" s="7">
        <v>25</v>
      </c>
      <c r="J352" s="7">
        <v>8.58</v>
      </c>
    </row>
    <row r="353" spans="1:10" x14ac:dyDescent="0.25">
      <c r="A353" s="7">
        <v>16</v>
      </c>
      <c r="B353" s="8" t="s">
        <v>798</v>
      </c>
      <c r="C353" s="7" t="s">
        <v>319</v>
      </c>
      <c r="D353" s="7" t="s">
        <v>56</v>
      </c>
      <c r="E353" s="7" t="s">
        <v>6</v>
      </c>
      <c r="F353" s="7" t="s">
        <v>7</v>
      </c>
      <c r="G353" s="7">
        <v>515</v>
      </c>
      <c r="H353" s="7">
        <v>13</v>
      </c>
      <c r="I353" s="7">
        <v>21</v>
      </c>
      <c r="J353" s="7">
        <v>8.58</v>
      </c>
    </row>
    <row r="354" spans="1:10" x14ac:dyDescent="0.25">
      <c r="A354" s="7">
        <v>17</v>
      </c>
      <c r="B354" s="8" t="s">
        <v>328</v>
      </c>
      <c r="C354" s="7" t="s">
        <v>28</v>
      </c>
      <c r="D354" s="7" t="s">
        <v>56</v>
      </c>
      <c r="E354" s="7" t="s">
        <v>6</v>
      </c>
      <c r="F354" s="7" t="s">
        <v>7</v>
      </c>
      <c r="G354" s="7">
        <v>505</v>
      </c>
      <c r="H354" s="7">
        <v>12</v>
      </c>
      <c r="I354" s="7">
        <v>19</v>
      </c>
      <c r="J354" s="7">
        <v>8.42</v>
      </c>
    </row>
    <row r="355" spans="1:10" x14ac:dyDescent="0.25">
      <c r="A355" s="7">
        <v>18</v>
      </c>
      <c r="B355" s="8" t="s">
        <v>799</v>
      </c>
      <c r="C355" s="7" t="s">
        <v>456</v>
      </c>
      <c r="D355" s="7" t="s">
        <v>56</v>
      </c>
      <c r="E355" s="7" t="s">
        <v>6</v>
      </c>
      <c r="F355" s="7" t="s">
        <v>7</v>
      </c>
      <c r="G355" s="7">
        <v>505</v>
      </c>
      <c r="H355" s="7">
        <v>11</v>
      </c>
      <c r="I355" s="7">
        <v>21</v>
      </c>
      <c r="J355" s="7">
        <v>8.42</v>
      </c>
    </row>
    <row r="356" spans="1:10" x14ac:dyDescent="0.25">
      <c r="A356" s="7">
        <v>19</v>
      </c>
      <c r="B356" s="8" t="s">
        <v>800</v>
      </c>
      <c r="C356" s="7" t="s">
        <v>27</v>
      </c>
      <c r="D356" s="7" t="s">
        <v>56</v>
      </c>
      <c r="E356" s="7" t="s">
        <v>6</v>
      </c>
      <c r="F356" s="7" t="s">
        <v>7</v>
      </c>
      <c r="G356" s="7">
        <v>499</v>
      </c>
      <c r="H356" s="7">
        <v>9</v>
      </c>
      <c r="I356" s="7">
        <v>21</v>
      </c>
      <c r="J356" s="7">
        <v>8.32</v>
      </c>
    </row>
    <row r="357" spans="1:10" x14ac:dyDescent="0.25">
      <c r="A357" s="7">
        <v>20</v>
      </c>
      <c r="B357" s="8" t="s">
        <v>552</v>
      </c>
      <c r="C357" s="7" t="s">
        <v>95</v>
      </c>
      <c r="D357" s="7" t="s">
        <v>56</v>
      </c>
      <c r="E357" s="7" t="s">
        <v>6</v>
      </c>
      <c r="F357" s="7" t="s">
        <v>7</v>
      </c>
      <c r="G357" s="7">
        <v>495</v>
      </c>
      <c r="H357" s="7">
        <v>10</v>
      </c>
      <c r="I357" s="7">
        <v>17</v>
      </c>
      <c r="J357" s="7">
        <v>8.25</v>
      </c>
    </row>
    <row r="358" spans="1:10" x14ac:dyDescent="0.25">
      <c r="A358" s="7">
        <v>21</v>
      </c>
      <c r="B358" s="8" t="s">
        <v>801</v>
      </c>
      <c r="C358" s="7" t="s">
        <v>32</v>
      </c>
      <c r="D358" s="7" t="s">
        <v>56</v>
      </c>
      <c r="E358" s="7" t="s">
        <v>6</v>
      </c>
      <c r="F358" s="7" t="s">
        <v>7</v>
      </c>
      <c r="G358" s="7">
        <v>487</v>
      </c>
      <c r="H358" s="7">
        <v>11</v>
      </c>
      <c r="I358" s="7">
        <v>18</v>
      </c>
      <c r="J358" s="7">
        <v>8.1199999999999992</v>
      </c>
    </row>
    <row r="359" spans="1:10" x14ac:dyDescent="0.25">
      <c r="A359" s="7">
        <v>22</v>
      </c>
      <c r="B359" s="8" t="s">
        <v>331</v>
      </c>
      <c r="C359" s="7" t="s">
        <v>95</v>
      </c>
      <c r="D359" s="7" t="s">
        <v>56</v>
      </c>
      <c r="E359" s="7" t="s">
        <v>6</v>
      </c>
      <c r="F359" s="7" t="s">
        <v>7</v>
      </c>
      <c r="G359" s="7">
        <v>481</v>
      </c>
      <c r="H359" s="7">
        <v>5</v>
      </c>
      <c r="I359" s="7">
        <v>16</v>
      </c>
      <c r="J359" s="7">
        <v>8.02</v>
      </c>
    </row>
    <row r="360" spans="1:10" x14ac:dyDescent="0.25">
      <c r="A360" s="7">
        <v>23</v>
      </c>
      <c r="B360" s="8" t="s">
        <v>802</v>
      </c>
      <c r="C360" s="7" t="s">
        <v>13</v>
      </c>
      <c r="D360" s="7" t="s">
        <v>56</v>
      </c>
      <c r="E360" s="7" t="s">
        <v>6</v>
      </c>
      <c r="F360" s="7" t="s">
        <v>7</v>
      </c>
      <c r="G360" s="7">
        <v>471</v>
      </c>
      <c r="H360" s="7">
        <v>10</v>
      </c>
      <c r="I360" s="7">
        <v>21</v>
      </c>
      <c r="J360" s="7">
        <v>7.85</v>
      </c>
    </row>
    <row r="361" spans="1:10" x14ac:dyDescent="0.25">
      <c r="A361" s="7">
        <v>24</v>
      </c>
      <c r="B361" s="8" t="s">
        <v>803</v>
      </c>
      <c r="C361" s="7" t="s">
        <v>369</v>
      </c>
      <c r="D361" s="7" t="s">
        <v>56</v>
      </c>
      <c r="E361" s="7" t="s">
        <v>6</v>
      </c>
      <c r="F361" s="7" t="s">
        <v>7</v>
      </c>
      <c r="G361" s="7">
        <v>469</v>
      </c>
      <c r="H361" s="7">
        <v>8</v>
      </c>
      <c r="I361" s="7">
        <v>12</v>
      </c>
      <c r="J361" s="7">
        <v>7.82</v>
      </c>
    </row>
    <row r="362" spans="1:10" x14ac:dyDescent="0.25">
      <c r="A362" s="7">
        <v>25</v>
      </c>
      <c r="B362" s="8" t="s">
        <v>804</v>
      </c>
      <c r="C362" s="7" t="s">
        <v>369</v>
      </c>
      <c r="D362" s="7" t="s">
        <v>56</v>
      </c>
      <c r="E362" s="7" t="s">
        <v>6</v>
      </c>
      <c r="F362" s="7" t="s">
        <v>7</v>
      </c>
      <c r="G362" s="7">
        <v>468</v>
      </c>
      <c r="H362" s="7">
        <v>10</v>
      </c>
      <c r="I362" s="7">
        <v>11</v>
      </c>
      <c r="J362" s="7">
        <v>7.8</v>
      </c>
    </row>
    <row r="363" spans="1:10" x14ac:dyDescent="0.25">
      <c r="A363" s="7">
        <v>26</v>
      </c>
      <c r="B363" s="8" t="s">
        <v>805</v>
      </c>
      <c r="C363" s="7" t="s">
        <v>16</v>
      </c>
      <c r="D363" s="7" t="s">
        <v>56</v>
      </c>
      <c r="E363" s="7" t="s">
        <v>6</v>
      </c>
      <c r="F363" s="7" t="s">
        <v>7</v>
      </c>
      <c r="G363" s="7">
        <v>465</v>
      </c>
      <c r="H363" s="7">
        <v>8</v>
      </c>
      <c r="I363" s="7">
        <v>16</v>
      </c>
      <c r="J363" s="7">
        <v>7.75</v>
      </c>
    </row>
    <row r="364" spans="1:10" x14ac:dyDescent="0.25">
      <c r="A364" s="7">
        <v>27</v>
      </c>
      <c r="B364" s="8" t="s">
        <v>561</v>
      </c>
      <c r="C364" s="7" t="s">
        <v>43</v>
      </c>
      <c r="D364" s="7" t="s">
        <v>56</v>
      </c>
      <c r="E364" s="7" t="s">
        <v>6</v>
      </c>
      <c r="F364" s="7" t="s">
        <v>7</v>
      </c>
      <c r="G364" s="7">
        <v>465</v>
      </c>
      <c r="H364" s="7">
        <v>7</v>
      </c>
      <c r="I364" s="7">
        <v>15</v>
      </c>
      <c r="J364" s="7">
        <v>7.75</v>
      </c>
    </row>
    <row r="365" spans="1:10" x14ac:dyDescent="0.25">
      <c r="A365" s="7">
        <v>28</v>
      </c>
      <c r="B365" s="8" t="s">
        <v>806</v>
      </c>
      <c r="C365" s="7" t="s">
        <v>369</v>
      </c>
      <c r="D365" s="7" t="s">
        <v>56</v>
      </c>
      <c r="E365" s="7" t="s">
        <v>6</v>
      </c>
      <c r="F365" s="7" t="s">
        <v>7</v>
      </c>
      <c r="G365" s="7">
        <v>463</v>
      </c>
      <c r="H365" s="7">
        <v>7</v>
      </c>
      <c r="I365" s="7">
        <v>12</v>
      </c>
      <c r="J365" s="7">
        <v>7.72</v>
      </c>
    </row>
    <row r="366" spans="1:10" x14ac:dyDescent="0.25">
      <c r="A366" s="7">
        <v>29</v>
      </c>
      <c r="B366" s="8" t="s">
        <v>807</v>
      </c>
      <c r="C366" s="7" t="s">
        <v>43</v>
      </c>
      <c r="D366" s="7" t="s">
        <v>56</v>
      </c>
      <c r="E366" s="7" t="s">
        <v>6</v>
      </c>
      <c r="F366" s="7" t="s">
        <v>7</v>
      </c>
      <c r="G366" s="7">
        <v>453</v>
      </c>
      <c r="H366" s="7">
        <v>7</v>
      </c>
      <c r="I366" s="7">
        <v>7</v>
      </c>
      <c r="J366" s="7">
        <v>7.55</v>
      </c>
    </row>
    <row r="367" spans="1:10" x14ac:dyDescent="0.25">
      <c r="A367" s="7">
        <v>30</v>
      </c>
      <c r="B367" s="8" t="s">
        <v>217</v>
      </c>
      <c r="C367" s="7" t="s">
        <v>39</v>
      </c>
      <c r="D367" s="7" t="s">
        <v>56</v>
      </c>
      <c r="E367" s="7" t="s">
        <v>6</v>
      </c>
      <c r="F367" s="7" t="s">
        <v>7</v>
      </c>
      <c r="G367" s="7">
        <v>452</v>
      </c>
      <c r="H367" s="7">
        <v>11</v>
      </c>
      <c r="I367" s="7">
        <v>14</v>
      </c>
      <c r="J367" s="7">
        <v>7.53</v>
      </c>
    </row>
    <row r="368" spans="1:10" x14ac:dyDescent="0.25">
      <c r="A368" s="7">
        <v>31</v>
      </c>
      <c r="B368" s="8" t="s">
        <v>808</v>
      </c>
      <c r="C368" s="7" t="s">
        <v>378</v>
      </c>
      <c r="D368" s="7" t="s">
        <v>56</v>
      </c>
      <c r="E368" s="7" t="s">
        <v>6</v>
      </c>
      <c r="F368" s="7" t="s">
        <v>7</v>
      </c>
      <c r="G368" s="7">
        <v>449</v>
      </c>
      <c r="H368" s="7">
        <v>5</v>
      </c>
      <c r="I368" s="7">
        <v>18</v>
      </c>
      <c r="J368" s="7">
        <v>7.48</v>
      </c>
    </row>
    <row r="369" spans="1:10" x14ac:dyDescent="0.25">
      <c r="A369" s="7">
        <v>32</v>
      </c>
      <c r="B369" s="8" t="s">
        <v>330</v>
      </c>
      <c r="C369" s="7" t="s">
        <v>31</v>
      </c>
      <c r="D369" s="7" t="s">
        <v>56</v>
      </c>
      <c r="E369" s="7" t="s">
        <v>6</v>
      </c>
      <c r="F369" s="7" t="s">
        <v>7</v>
      </c>
      <c r="G369" s="7">
        <v>449</v>
      </c>
      <c r="H369" s="7">
        <v>5</v>
      </c>
      <c r="I369" s="7">
        <v>12</v>
      </c>
      <c r="J369" s="7">
        <v>7.48</v>
      </c>
    </row>
    <row r="370" spans="1:10" x14ac:dyDescent="0.25">
      <c r="A370" s="7">
        <v>33</v>
      </c>
      <c r="B370" s="8" t="s">
        <v>209</v>
      </c>
      <c r="C370" s="7" t="s">
        <v>28</v>
      </c>
      <c r="D370" s="7" t="s">
        <v>56</v>
      </c>
      <c r="E370" s="7" t="s">
        <v>6</v>
      </c>
      <c r="F370" s="7" t="s">
        <v>7</v>
      </c>
      <c r="G370" s="103">
        <v>438</v>
      </c>
      <c r="H370" s="7">
        <v>5</v>
      </c>
      <c r="I370" s="7">
        <v>14</v>
      </c>
      <c r="J370" s="7">
        <v>7.3</v>
      </c>
    </row>
    <row r="371" spans="1:10" x14ac:dyDescent="0.25">
      <c r="A371" s="7">
        <v>1</v>
      </c>
      <c r="B371" s="8" t="s">
        <v>809</v>
      </c>
      <c r="C371" s="7" t="s">
        <v>138</v>
      </c>
      <c r="D371" s="7" t="s">
        <v>56</v>
      </c>
      <c r="E371" s="7" t="s">
        <v>14</v>
      </c>
      <c r="F371" s="7" t="s">
        <v>7</v>
      </c>
      <c r="G371" s="7">
        <v>590</v>
      </c>
      <c r="H371" s="7">
        <v>50</v>
      </c>
      <c r="I371" s="7">
        <v>10</v>
      </c>
      <c r="J371" s="7">
        <v>9.83</v>
      </c>
    </row>
    <row r="372" spans="1:10" x14ac:dyDescent="0.25">
      <c r="A372" s="7">
        <v>2</v>
      </c>
      <c r="B372" s="8" t="s">
        <v>810</v>
      </c>
      <c r="C372" s="7" t="s">
        <v>468</v>
      </c>
      <c r="D372" s="7" t="s">
        <v>56</v>
      </c>
      <c r="E372" s="7" t="s">
        <v>14</v>
      </c>
      <c r="F372" s="7" t="s">
        <v>7</v>
      </c>
      <c r="G372" s="7">
        <v>584</v>
      </c>
      <c r="H372" s="7">
        <v>45</v>
      </c>
      <c r="I372" s="7">
        <v>14</v>
      </c>
      <c r="J372" s="7">
        <v>9.73</v>
      </c>
    </row>
    <row r="373" spans="1:10" x14ac:dyDescent="0.25">
      <c r="A373" s="7">
        <v>3</v>
      </c>
      <c r="B373" s="8" t="s">
        <v>811</v>
      </c>
      <c r="C373" s="7" t="s">
        <v>319</v>
      </c>
      <c r="D373" s="7" t="s">
        <v>56</v>
      </c>
      <c r="E373" s="7" t="s">
        <v>14</v>
      </c>
      <c r="F373" s="7" t="s">
        <v>7</v>
      </c>
      <c r="G373" s="7">
        <v>575</v>
      </c>
      <c r="H373" s="7">
        <v>40</v>
      </c>
      <c r="I373" s="7">
        <v>15</v>
      </c>
      <c r="J373" s="7">
        <v>9.58</v>
      </c>
    </row>
    <row r="374" spans="1:10" x14ac:dyDescent="0.25">
      <c r="A374" s="7">
        <v>4</v>
      </c>
      <c r="B374" s="8" t="s">
        <v>812</v>
      </c>
      <c r="C374" s="7" t="s">
        <v>37</v>
      </c>
      <c r="D374" s="7" t="s">
        <v>56</v>
      </c>
      <c r="E374" s="7" t="s">
        <v>14</v>
      </c>
      <c r="F374" s="7" t="s">
        <v>7</v>
      </c>
      <c r="G374" s="7">
        <v>573</v>
      </c>
      <c r="H374" s="7">
        <v>34</v>
      </c>
      <c r="I374" s="7">
        <v>25</v>
      </c>
      <c r="J374" s="7">
        <v>9.5500000000000007</v>
      </c>
    </row>
    <row r="375" spans="1:10" x14ac:dyDescent="0.25">
      <c r="A375" s="7">
        <v>5</v>
      </c>
      <c r="B375" s="8" t="s">
        <v>301</v>
      </c>
      <c r="C375" s="7" t="s">
        <v>22</v>
      </c>
      <c r="D375" s="7" t="s">
        <v>56</v>
      </c>
      <c r="E375" s="7" t="s">
        <v>14</v>
      </c>
      <c r="F375" s="7" t="s">
        <v>7</v>
      </c>
      <c r="G375" s="7">
        <v>570</v>
      </c>
      <c r="H375" s="7">
        <v>34</v>
      </c>
      <c r="I375" s="7">
        <v>22</v>
      </c>
      <c r="J375" s="7">
        <v>9.5</v>
      </c>
    </row>
    <row r="376" spans="1:10" x14ac:dyDescent="0.25">
      <c r="A376" s="7">
        <v>6</v>
      </c>
      <c r="B376" s="8" t="s">
        <v>813</v>
      </c>
      <c r="C376" s="7" t="s">
        <v>13</v>
      </c>
      <c r="D376" s="7" t="s">
        <v>56</v>
      </c>
      <c r="E376" s="7" t="s">
        <v>14</v>
      </c>
      <c r="F376" s="7" t="s">
        <v>7</v>
      </c>
      <c r="G376" s="7">
        <v>570</v>
      </c>
      <c r="H376" s="7">
        <v>33</v>
      </c>
      <c r="I376" s="7">
        <v>24</v>
      </c>
      <c r="J376" s="7">
        <v>9.5</v>
      </c>
    </row>
    <row r="377" spans="1:10" x14ac:dyDescent="0.25">
      <c r="A377" s="7">
        <v>7</v>
      </c>
      <c r="B377" s="8" t="s">
        <v>223</v>
      </c>
      <c r="C377" s="7" t="s">
        <v>48</v>
      </c>
      <c r="D377" s="7" t="s">
        <v>56</v>
      </c>
      <c r="E377" s="7" t="s">
        <v>14</v>
      </c>
      <c r="F377" s="7" t="s">
        <v>7</v>
      </c>
      <c r="G377" s="7">
        <v>568</v>
      </c>
      <c r="H377" s="7">
        <v>32</v>
      </c>
      <c r="I377" s="7">
        <v>14</v>
      </c>
      <c r="J377" s="7">
        <v>9.4700000000000006</v>
      </c>
    </row>
    <row r="378" spans="1:10" x14ac:dyDescent="0.25">
      <c r="A378" s="7">
        <v>8</v>
      </c>
      <c r="B378" s="8" t="s">
        <v>814</v>
      </c>
      <c r="C378" s="7" t="s">
        <v>85</v>
      </c>
      <c r="D378" s="7" t="s">
        <v>56</v>
      </c>
      <c r="E378" s="7" t="s">
        <v>14</v>
      </c>
      <c r="F378" s="7" t="s">
        <v>7</v>
      </c>
      <c r="G378" s="7">
        <v>566</v>
      </c>
      <c r="H378" s="7">
        <v>33</v>
      </c>
      <c r="I378" s="7">
        <v>22</v>
      </c>
      <c r="J378" s="7">
        <v>9.43</v>
      </c>
    </row>
    <row r="379" spans="1:10" x14ac:dyDescent="0.25">
      <c r="A379" s="7">
        <v>9</v>
      </c>
      <c r="B379" s="8" t="s">
        <v>562</v>
      </c>
      <c r="C379" s="7" t="s">
        <v>316</v>
      </c>
      <c r="D379" s="7" t="s">
        <v>56</v>
      </c>
      <c r="E379" s="7" t="s">
        <v>14</v>
      </c>
      <c r="F379" s="7" t="s">
        <v>7</v>
      </c>
      <c r="G379" s="7">
        <v>564</v>
      </c>
      <c r="H379" s="7">
        <v>30</v>
      </c>
      <c r="I379" s="7">
        <v>25</v>
      </c>
      <c r="J379" s="7">
        <v>9.4</v>
      </c>
    </row>
    <row r="380" spans="1:10" x14ac:dyDescent="0.25">
      <c r="A380" s="7">
        <v>10</v>
      </c>
      <c r="B380" s="8" t="s">
        <v>397</v>
      </c>
      <c r="C380" s="7" t="s">
        <v>299</v>
      </c>
      <c r="D380" s="7" t="s">
        <v>56</v>
      </c>
      <c r="E380" s="7" t="s">
        <v>14</v>
      </c>
      <c r="F380" s="7" t="s">
        <v>7</v>
      </c>
      <c r="G380" s="7">
        <v>560</v>
      </c>
      <c r="H380" s="7">
        <v>30</v>
      </c>
      <c r="I380" s="7">
        <v>22</v>
      </c>
      <c r="J380" s="7">
        <v>9.33</v>
      </c>
    </row>
    <row r="381" spans="1:10" x14ac:dyDescent="0.25">
      <c r="A381" s="7">
        <v>11</v>
      </c>
      <c r="B381" s="8" t="s">
        <v>303</v>
      </c>
      <c r="C381" s="7" t="s">
        <v>46</v>
      </c>
      <c r="D381" s="7" t="s">
        <v>56</v>
      </c>
      <c r="E381" s="7" t="s">
        <v>14</v>
      </c>
      <c r="F381" s="7" t="s">
        <v>7</v>
      </c>
      <c r="G381" s="7">
        <v>558</v>
      </c>
      <c r="H381" s="7">
        <v>29</v>
      </c>
      <c r="I381" s="7">
        <v>23</v>
      </c>
      <c r="J381" s="7">
        <v>9.3000000000000007</v>
      </c>
    </row>
    <row r="382" spans="1:10" x14ac:dyDescent="0.25">
      <c r="A382" s="7">
        <v>12</v>
      </c>
      <c r="B382" s="8" t="s">
        <v>305</v>
      </c>
      <c r="C382" s="7" t="s">
        <v>13</v>
      </c>
      <c r="D382" s="7" t="s">
        <v>56</v>
      </c>
      <c r="E382" s="7" t="s">
        <v>14</v>
      </c>
      <c r="F382" s="7" t="s">
        <v>7</v>
      </c>
      <c r="G382" s="7">
        <v>557</v>
      </c>
      <c r="H382" s="7">
        <v>26</v>
      </c>
      <c r="I382" s="7">
        <v>25</v>
      </c>
      <c r="J382" s="7">
        <v>9.2799999999999994</v>
      </c>
    </row>
    <row r="383" spans="1:10" x14ac:dyDescent="0.25">
      <c r="A383" s="7">
        <v>13</v>
      </c>
      <c r="B383" s="8" t="s">
        <v>815</v>
      </c>
      <c r="C383" s="7" t="s">
        <v>369</v>
      </c>
      <c r="D383" s="7" t="s">
        <v>56</v>
      </c>
      <c r="E383" s="7" t="s">
        <v>14</v>
      </c>
      <c r="F383" s="7" t="s">
        <v>7</v>
      </c>
      <c r="G383" s="7">
        <v>556</v>
      </c>
      <c r="H383" s="7">
        <v>29</v>
      </c>
      <c r="I383" s="7">
        <v>19</v>
      </c>
      <c r="J383" s="7">
        <v>9.27</v>
      </c>
    </row>
    <row r="384" spans="1:10" x14ac:dyDescent="0.25">
      <c r="A384" s="7">
        <v>14</v>
      </c>
      <c r="B384" s="8" t="s">
        <v>816</v>
      </c>
      <c r="C384" s="7" t="s">
        <v>22</v>
      </c>
      <c r="D384" s="7" t="s">
        <v>56</v>
      </c>
      <c r="E384" s="7" t="s">
        <v>14</v>
      </c>
      <c r="F384" s="7" t="s">
        <v>7</v>
      </c>
      <c r="G384" s="7">
        <v>555</v>
      </c>
      <c r="H384" s="7">
        <v>26</v>
      </c>
      <c r="I384" s="7">
        <v>27</v>
      </c>
      <c r="J384" s="7">
        <v>9.25</v>
      </c>
    </row>
    <row r="385" spans="1:10" x14ac:dyDescent="0.25">
      <c r="A385" s="7">
        <v>15</v>
      </c>
      <c r="B385" s="8" t="s">
        <v>817</v>
      </c>
      <c r="C385" s="7" t="s">
        <v>319</v>
      </c>
      <c r="D385" s="7" t="s">
        <v>56</v>
      </c>
      <c r="E385" s="7" t="s">
        <v>14</v>
      </c>
      <c r="F385" s="7" t="s">
        <v>7</v>
      </c>
      <c r="G385" s="7">
        <v>550</v>
      </c>
      <c r="H385" s="7">
        <v>26</v>
      </c>
      <c r="I385" s="7">
        <v>21</v>
      </c>
      <c r="J385" s="7">
        <v>9.17</v>
      </c>
    </row>
    <row r="386" spans="1:10" x14ac:dyDescent="0.25">
      <c r="A386" s="7">
        <v>16</v>
      </c>
      <c r="B386" s="8" t="s">
        <v>818</v>
      </c>
      <c r="C386" s="7" t="s">
        <v>102</v>
      </c>
      <c r="D386" s="7" t="s">
        <v>56</v>
      </c>
      <c r="E386" s="7" t="s">
        <v>14</v>
      </c>
      <c r="F386" s="7" t="s">
        <v>7</v>
      </c>
      <c r="G386" s="7">
        <v>550</v>
      </c>
      <c r="H386" s="7">
        <v>24</v>
      </c>
      <c r="I386" s="7">
        <v>18</v>
      </c>
      <c r="J386" s="7">
        <v>9.17</v>
      </c>
    </row>
    <row r="387" spans="1:10" x14ac:dyDescent="0.25">
      <c r="A387" s="7">
        <v>17</v>
      </c>
      <c r="B387" s="8" t="s">
        <v>221</v>
      </c>
      <c r="C387" s="7" t="s">
        <v>19</v>
      </c>
      <c r="D387" s="7" t="s">
        <v>56</v>
      </c>
      <c r="E387" s="7" t="s">
        <v>14</v>
      </c>
      <c r="F387" s="7" t="s">
        <v>7</v>
      </c>
      <c r="G387" s="7">
        <v>549</v>
      </c>
      <c r="H387" s="7">
        <v>24</v>
      </c>
      <c r="I387" s="7">
        <v>22</v>
      </c>
      <c r="J387" s="7">
        <v>9.15</v>
      </c>
    </row>
    <row r="388" spans="1:10" x14ac:dyDescent="0.25">
      <c r="A388" s="7">
        <v>18</v>
      </c>
      <c r="B388" s="8" t="s">
        <v>304</v>
      </c>
      <c r="C388" s="7" t="s">
        <v>25</v>
      </c>
      <c r="D388" s="7" t="s">
        <v>56</v>
      </c>
      <c r="E388" s="7" t="s">
        <v>14</v>
      </c>
      <c r="F388" s="7" t="s">
        <v>7</v>
      </c>
      <c r="G388" s="7">
        <v>543</v>
      </c>
      <c r="H388" s="7">
        <v>21</v>
      </c>
      <c r="I388" s="7">
        <v>26</v>
      </c>
      <c r="J388" s="7">
        <v>9.0500000000000007</v>
      </c>
    </row>
    <row r="389" spans="1:10" x14ac:dyDescent="0.25">
      <c r="A389" s="7">
        <v>19</v>
      </c>
      <c r="B389" s="8" t="s">
        <v>308</v>
      </c>
      <c r="C389" s="7" t="s">
        <v>20</v>
      </c>
      <c r="D389" s="7" t="s">
        <v>56</v>
      </c>
      <c r="E389" s="7" t="s">
        <v>14</v>
      </c>
      <c r="F389" s="7" t="s">
        <v>7</v>
      </c>
      <c r="G389" s="7">
        <v>541</v>
      </c>
      <c r="H389" s="7">
        <v>21</v>
      </c>
      <c r="I389" s="7">
        <v>25</v>
      </c>
      <c r="J389" s="7">
        <v>9.02</v>
      </c>
    </row>
    <row r="390" spans="1:10" x14ac:dyDescent="0.25">
      <c r="A390" s="7">
        <v>20</v>
      </c>
      <c r="B390" s="8" t="s">
        <v>819</v>
      </c>
      <c r="C390" s="7" t="s">
        <v>13</v>
      </c>
      <c r="D390" s="7" t="s">
        <v>56</v>
      </c>
      <c r="E390" s="7" t="s">
        <v>14</v>
      </c>
      <c r="F390" s="7" t="s">
        <v>7</v>
      </c>
      <c r="G390" s="7">
        <v>539</v>
      </c>
      <c r="H390" s="7">
        <v>19</v>
      </c>
      <c r="I390" s="7">
        <v>26</v>
      </c>
      <c r="J390" s="7">
        <v>8.98</v>
      </c>
    </row>
    <row r="391" spans="1:10" x14ac:dyDescent="0.25">
      <c r="A391" s="7">
        <v>21</v>
      </c>
      <c r="B391" s="8" t="s">
        <v>302</v>
      </c>
      <c r="C391" s="7" t="s">
        <v>22</v>
      </c>
      <c r="D391" s="7" t="s">
        <v>56</v>
      </c>
      <c r="E391" s="7" t="s">
        <v>14</v>
      </c>
      <c r="F391" s="7" t="s">
        <v>7</v>
      </c>
      <c r="G391" s="7">
        <v>537</v>
      </c>
      <c r="H391" s="7">
        <v>24</v>
      </c>
      <c r="I391" s="7">
        <v>23</v>
      </c>
      <c r="J391" s="7">
        <v>8.9499999999999993</v>
      </c>
    </row>
    <row r="392" spans="1:10" x14ac:dyDescent="0.25">
      <c r="A392" s="7">
        <v>22</v>
      </c>
      <c r="B392" s="8" t="s">
        <v>820</v>
      </c>
      <c r="C392" s="7" t="s">
        <v>140</v>
      </c>
      <c r="D392" s="7" t="s">
        <v>56</v>
      </c>
      <c r="E392" s="7" t="s">
        <v>14</v>
      </c>
      <c r="F392" s="7" t="s">
        <v>7</v>
      </c>
      <c r="G392" s="7">
        <v>536</v>
      </c>
      <c r="H392" s="7">
        <v>21</v>
      </c>
      <c r="I392" s="7">
        <v>22</v>
      </c>
      <c r="J392" s="7">
        <v>8.93</v>
      </c>
    </row>
    <row r="393" spans="1:10" x14ac:dyDescent="0.25">
      <c r="A393" s="7">
        <v>23</v>
      </c>
      <c r="B393" s="7" t="s">
        <v>821</v>
      </c>
      <c r="C393" s="7" t="s">
        <v>95</v>
      </c>
      <c r="D393" s="7" t="s">
        <v>56</v>
      </c>
      <c r="E393" s="7" t="s">
        <v>14</v>
      </c>
      <c r="F393" s="7" t="s">
        <v>7</v>
      </c>
      <c r="G393" s="7">
        <v>536</v>
      </c>
      <c r="H393" s="7">
        <v>17</v>
      </c>
      <c r="I393" s="7">
        <v>27</v>
      </c>
      <c r="J393" s="7">
        <v>8.93</v>
      </c>
    </row>
    <row r="394" spans="1:10" x14ac:dyDescent="0.25">
      <c r="A394" s="7">
        <v>24</v>
      </c>
      <c r="B394" s="8" t="s">
        <v>571</v>
      </c>
      <c r="C394" s="7" t="s">
        <v>25</v>
      </c>
      <c r="D394" s="7" t="s">
        <v>56</v>
      </c>
      <c r="E394" s="7" t="s">
        <v>14</v>
      </c>
      <c r="F394" s="7" t="s">
        <v>7</v>
      </c>
      <c r="G394" s="7">
        <v>534</v>
      </c>
      <c r="H394" s="7">
        <v>23</v>
      </c>
      <c r="I394" s="7">
        <v>20</v>
      </c>
      <c r="J394" s="7">
        <v>8.9</v>
      </c>
    </row>
    <row r="395" spans="1:10" x14ac:dyDescent="0.25">
      <c r="A395" s="7">
        <v>25</v>
      </c>
      <c r="B395" s="8" t="s">
        <v>399</v>
      </c>
      <c r="C395" s="7" t="s">
        <v>315</v>
      </c>
      <c r="D395" s="7" t="s">
        <v>56</v>
      </c>
      <c r="E395" s="7" t="s">
        <v>14</v>
      </c>
      <c r="F395" s="7" t="s">
        <v>7</v>
      </c>
      <c r="G395" s="7">
        <v>532</v>
      </c>
      <c r="H395" s="7">
        <v>17</v>
      </c>
      <c r="I395" s="7">
        <v>23</v>
      </c>
      <c r="J395" s="7">
        <v>8.8699999999999992</v>
      </c>
    </row>
    <row r="396" spans="1:10" x14ac:dyDescent="0.25">
      <c r="A396" s="7">
        <v>26</v>
      </c>
      <c r="B396" s="8" t="s">
        <v>306</v>
      </c>
      <c r="C396" s="7" t="s">
        <v>32</v>
      </c>
      <c r="D396" s="7" t="s">
        <v>56</v>
      </c>
      <c r="E396" s="7" t="s">
        <v>14</v>
      </c>
      <c r="F396" s="7" t="s">
        <v>7</v>
      </c>
      <c r="G396" s="7">
        <v>532</v>
      </c>
      <c r="H396" s="7">
        <v>16</v>
      </c>
      <c r="I396" s="7">
        <v>22</v>
      </c>
      <c r="J396" s="7">
        <v>8.8699999999999992</v>
      </c>
    </row>
    <row r="397" spans="1:10" x14ac:dyDescent="0.25">
      <c r="A397" s="7">
        <v>27</v>
      </c>
      <c r="B397" s="8" t="s">
        <v>822</v>
      </c>
      <c r="C397" s="7" t="s">
        <v>378</v>
      </c>
      <c r="D397" s="7" t="s">
        <v>56</v>
      </c>
      <c r="E397" s="7" t="s">
        <v>14</v>
      </c>
      <c r="F397" s="7" t="s">
        <v>7</v>
      </c>
      <c r="G397" s="7">
        <v>531</v>
      </c>
      <c r="H397" s="7">
        <v>18</v>
      </c>
      <c r="I397" s="7">
        <v>23</v>
      </c>
      <c r="J397" s="7">
        <v>8.85</v>
      </c>
    </row>
    <row r="398" spans="1:10" x14ac:dyDescent="0.25">
      <c r="A398" s="7">
        <v>28</v>
      </c>
      <c r="B398" s="8" t="s">
        <v>823</v>
      </c>
      <c r="C398" s="7" t="s">
        <v>13</v>
      </c>
      <c r="D398" s="7" t="s">
        <v>56</v>
      </c>
      <c r="E398" s="7" t="s">
        <v>14</v>
      </c>
      <c r="F398" s="7" t="s">
        <v>7</v>
      </c>
      <c r="G398" s="7">
        <v>531</v>
      </c>
      <c r="H398" s="7">
        <v>17</v>
      </c>
      <c r="I398" s="7">
        <v>24</v>
      </c>
      <c r="J398" s="7">
        <v>8.85</v>
      </c>
    </row>
    <row r="399" spans="1:10" x14ac:dyDescent="0.25">
      <c r="A399" s="7">
        <v>29</v>
      </c>
      <c r="B399" s="8" t="s">
        <v>824</v>
      </c>
      <c r="C399" s="7" t="s">
        <v>95</v>
      </c>
      <c r="D399" s="7" t="s">
        <v>56</v>
      </c>
      <c r="E399" s="7" t="s">
        <v>14</v>
      </c>
      <c r="F399" s="7" t="s">
        <v>7</v>
      </c>
      <c r="G399" s="7">
        <v>524</v>
      </c>
      <c r="H399" s="7">
        <v>14</v>
      </c>
      <c r="I399" s="7">
        <v>23</v>
      </c>
      <c r="J399" s="7">
        <v>8.73</v>
      </c>
    </row>
    <row r="400" spans="1:10" x14ac:dyDescent="0.25">
      <c r="A400" s="7">
        <v>30</v>
      </c>
      <c r="B400" s="8" t="s">
        <v>310</v>
      </c>
      <c r="C400" s="7" t="s">
        <v>10</v>
      </c>
      <c r="D400" s="7" t="s">
        <v>56</v>
      </c>
      <c r="E400" s="7" t="s">
        <v>14</v>
      </c>
      <c r="F400" s="7" t="s">
        <v>7</v>
      </c>
      <c r="G400" s="7">
        <v>521</v>
      </c>
      <c r="H400" s="7">
        <v>17</v>
      </c>
      <c r="I400" s="7">
        <v>23</v>
      </c>
      <c r="J400" s="7">
        <v>8.68</v>
      </c>
    </row>
    <row r="401" spans="1:10" x14ac:dyDescent="0.25">
      <c r="A401" s="7">
        <v>31</v>
      </c>
      <c r="B401" s="8" t="s">
        <v>213</v>
      </c>
      <c r="C401" s="7" t="s">
        <v>19</v>
      </c>
      <c r="D401" s="7" t="s">
        <v>56</v>
      </c>
      <c r="E401" s="7" t="s">
        <v>14</v>
      </c>
      <c r="F401" s="7" t="s">
        <v>7</v>
      </c>
      <c r="G401" s="7">
        <v>521</v>
      </c>
      <c r="H401" s="7">
        <v>13</v>
      </c>
      <c r="I401" s="7">
        <v>24</v>
      </c>
      <c r="J401" s="7">
        <v>8.68</v>
      </c>
    </row>
    <row r="402" spans="1:10" x14ac:dyDescent="0.25">
      <c r="A402" s="7">
        <v>32</v>
      </c>
      <c r="B402" s="8" t="s">
        <v>825</v>
      </c>
      <c r="C402" s="7" t="s">
        <v>678</v>
      </c>
      <c r="D402" s="7" t="s">
        <v>56</v>
      </c>
      <c r="E402" s="7" t="s">
        <v>14</v>
      </c>
      <c r="F402" s="7" t="s">
        <v>7</v>
      </c>
      <c r="G402" s="7">
        <v>519</v>
      </c>
      <c r="H402" s="7">
        <v>22</v>
      </c>
      <c r="I402" s="7">
        <v>20</v>
      </c>
      <c r="J402" s="7">
        <v>8.65</v>
      </c>
    </row>
    <row r="403" spans="1:10" x14ac:dyDescent="0.25">
      <c r="A403" s="7">
        <v>33</v>
      </c>
      <c r="B403" s="8" t="s">
        <v>309</v>
      </c>
      <c r="C403" s="7" t="s">
        <v>11</v>
      </c>
      <c r="D403" s="7" t="s">
        <v>56</v>
      </c>
      <c r="E403" s="7" t="s">
        <v>14</v>
      </c>
      <c r="F403" s="7" t="s">
        <v>7</v>
      </c>
      <c r="G403" s="7">
        <v>519</v>
      </c>
      <c r="H403" s="7">
        <v>13</v>
      </c>
      <c r="I403" s="7">
        <v>26</v>
      </c>
      <c r="J403" s="7">
        <v>8.65</v>
      </c>
    </row>
    <row r="404" spans="1:10" x14ac:dyDescent="0.25">
      <c r="A404" s="7">
        <v>34</v>
      </c>
      <c r="B404" s="8" t="s">
        <v>826</v>
      </c>
      <c r="C404" s="7" t="s">
        <v>369</v>
      </c>
      <c r="D404" s="7" t="s">
        <v>56</v>
      </c>
      <c r="E404" s="7" t="s">
        <v>14</v>
      </c>
      <c r="F404" s="7" t="s">
        <v>7</v>
      </c>
      <c r="G404" s="7">
        <v>518</v>
      </c>
      <c r="H404" s="7">
        <v>17</v>
      </c>
      <c r="I404" s="7">
        <v>18</v>
      </c>
      <c r="J404" s="7">
        <v>8.6300000000000008</v>
      </c>
    </row>
    <row r="405" spans="1:10" x14ac:dyDescent="0.25">
      <c r="A405" s="7">
        <v>35</v>
      </c>
      <c r="B405" s="8" t="s">
        <v>565</v>
      </c>
      <c r="C405" s="7" t="s">
        <v>42</v>
      </c>
      <c r="D405" s="7" t="s">
        <v>56</v>
      </c>
      <c r="E405" s="7" t="s">
        <v>14</v>
      </c>
      <c r="F405" s="7" t="s">
        <v>7</v>
      </c>
      <c r="G405" s="7">
        <v>516</v>
      </c>
      <c r="H405" s="7">
        <v>13</v>
      </c>
      <c r="I405" s="7">
        <v>25</v>
      </c>
      <c r="J405" s="7">
        <v>8.6</v>
      </c>
    </row>
    <row r="406" spans="1:10" x14ac:dyDescent="0.25">
      <c r="A406" s="7">
        <v>36</v>
      </c>
      <c r="B406" s="8" t="s">
        <v>827</v>
      </c>
      <c r="C406" s="7" t="s">
        <v>22</v>
      </c>
      <c r="D406" s="7" t="s">
        <v>56</v>
      </c>
      <c r="E406" s="7" t="s">
        <v>14</v>
      </c>
      <c r="F406" s="7" t="s">
        <v>7</v>
      </c>
      <c r="G406" s="7">
        <v>513</v>
      </c>
      <c r="H406" s="7">
        <v>17</v>
      </c>
      <c r="I406" s="7">
        <v>18</v>
      </c>
      <c r="J406" s="7">
        <v>8.5500000000000007</v>
      </c>
    </row>
    <row r="407" spans="1:10" x14ac:dyDescent="0.25">
      <c r="A407" s="7">
        <v>37</v>
      </c>
      <c r="B407" s="8" t="s">
        <v>332</v>
      </c>
      <c r="C407" s="7" t="s">
        <v>23</v>
      </c>
      <c r="D407" s="7" t="s">
        <v>56</v>
      </c>
      <c r="E407" s="7" t="s">
        <v>14</v>
      </c>
      <c r="F407" s="7" t="s">
        <v>7</v>
      </c>
      <c r="G407" s="7">
        <v>510</v>
      </c>
      <c r="H407" s="7">
        <v>9</v>
      </c>
      <c r="I407" s="7">
        <v>24</v>
      </c>
      <c r="J407" s="7">
        <v>8.5</v>
      </c>
    </row>
    <row r="408" spans="1:10" x14ac:dyDescent="0.25">
      <c r="A408" s="7">
        <v>38</v>
      </c>
      <c r="B408" s="8" t="s">
        <v>343</v>
      </c>
      <c r="C408" s="7" t="s">
        <v>25</v>
      </c>
      <c r="D408" s="7" t="s">
        <v>56</v>
      </c>
      <c r="E408" s="7" t="s">
        <v>14</v>
      </c>
      <c r="F408" s="7" t="s">
        <v>7</v>
      </c>
      <c r="G408" s="7">
        <v>508</v>
      </c>
      <c r="H408" s="7">
        <v>15</v>
      </c>
      <c r="I408" s="7">
        <v>16</v>
      </c>
      <c r="J408" s="7">
        <v>8.4700000000000006</v>
      </c>
    </row>
    <row r="409" spans="1:10" x14ac:dyDescent="0.25">
      <c r="A409" s="7">
        <v>39</v>
      </c>
      <c r="B409" s="8" t="s">
        <v>828</v>
      </c>
      <c r="C409" s="7" t="s">
        <v>140</v>
      </c>
      <c r="D409" s="7" t="s">
        <v>56</v>
      </c>
      <c r="E409" s="7" t="s">
        <v>14</v>
      </c>
      <c r="F409" s="7" t="s">
        <v>7</v>
      </c>
      <c r="G409" s="7">
        <v>505</v>
      </c>
      <c r="H409" s="7">
        <v>18</v>
      </c>
      <c r="I409" s="7">
        <v>17</v>
      </c>
      <c r="J409" s="7">
        <v>8.42</v>
      </c>
    </row>
    <row r="410" spans="1:10" ht="30" x14ac:dyDescent="0.25">
      <c r="A410" s="7">
        <v>40</v>
      </c>
      <c r="B410" s="8" t="s">
        <v>829</v>
      </c>
      <c r="C410" s="7" t="s">
        <v>19</v>
      </c>
      <c r="D410" s="7" t="s">
        <v>56</v>
      </c>
      <c r="E410" s="7" t="s">
        <v>14</v>
      </c>
      <c r="F410" s="7" t="s">
        <v>7</v>
      </c>
      <c r="G410" s="7">
        <v>503</v>
      </c>
      <c r="H410" s="7">
        <v>16</v>
      </c>
      <c r="I410" s="7">
        <v>20</v>
      </c>
      <c r="J410" s="7">
        <v>8.3800000000000008</v>
      </c>
    </row>
    <row r="411" spans="1:10" x14ac:dyDescent="0.25">
      <c r="A411" s="7">
        <v>41</v>
      </c>
      <c r="B411" s="8" t="s">
        <v>402</v>
      </c>
      <c r="C411" s="7" t="s">
        <v>48</v>
      </c>
      <c r="D411" s="7" t="s">
        <v>56</v>
      </c>
      <c r="E411" s="7" t="s">
        <v>14</v>
      </c>
      <c r="F411" s="7" t="s">
        <v>7</v>
      </c>
      <c r="G411" s="7">
        <v>502</v>
      </c>
      <c r="H411" s="7">
        <v>15</v>
      </c>
      <c r="I411" s="7">
        <v>17</v>
      </c>
      <c r="J411" s="7">
        <v>8.3699999999999992</v>
      </c>
    </row>
    <row r="412" spans="1:10" x14ac:dyDescent="0.25">
      <c r="A412" s="7">
        <v>42</v>
      </c>
      <c r="B412" s="8" t="s">
        <v>569</v>
      </c>
      <c r="C412" s="7" t="s">
        <v>19</v>
      </c>
      <c r="D412" s="7" t="s">
        <v>56</v>
      </c>
      <c r="E412" s="7" t="s">
        <v>14</v>
      </c>
      <c r="F412" s="7" t="s">
        <v>7</v>
      </c>
      <c r="G412" s="7">
        <v>491</v>
      </c>
      <c r="H412" s="7">
        <v>13</v>
      </c>
      <c r="I412" s="7">
        <v>16</v>
      </c>
      <c r="J412" s="7">
        <v>8.18</v>
      </c>
    </row>
    <row r="413" spans="1:10" x14ac:dyDescent="0.25">
      <c r="A413" s="7">
        <v>43</v>
      </c>
      <c r="B413" s="8" t="s">
        <v>830</v>
      </c>
      <c r="C413" s="7" t="s">
        <v>37</v>
      </c>
      <c r="D413" s="7" t="s">
        <v>56</v>
      </c>
      <c r="E413" s="7" t="s">
        <v>14</v>
      </c>
      <c r="F413" s="7" t="s">
        <v>7</v>
      </c>
      <c r="G413" s="7">
        <v>488</v>
      </c>
      <c r="H413" s="7">
        <v>8</v>
      </c>
      <c r="I413" s="7">
        <v>17</v>
      </c>
      <c r="J413" s="7">
        <v>8.1300000000000008</v>
      </c>
    </row>
    <row r="414" spans="1:10" x14ac:dyDescent="0.25">
      <c r="A414" s="7">
        <v>44</v>
      </c>
      <c r="B414" s="8" t="s">
        <v>568</v>
      </c>
      <c r="C414" s="7" t="s">
        <v>456</v>
      </c>
      <c r="D414" s="7" t="s">
        <v>56</v>
      </c>
      <c r="E414" s="7" t="s">
        <v>14</v>
      </c>
      <c r="F414" s="7" t="s">
        <v>7</v>
      </c>
      <c r="G414" s="7">
        <v>486</v>
      </c>
      <c r="H414" s="7">
        <v>9</v>
      </c>
      <c r="I414" s="7">
        <v>9</v>
      </c>
      <c r="J414" s="7">
        <v>8.1</v>
      </c>
    </row>
    <row r="415" spans="1:10" x14ac:dyDescent="0.25">
      <c r="A415" s="7">
        <v>45</v>
      </c>
      <c r="B415" s="8" t="s">
        <v>831</v>
      </c>
      <c r="C415" s="7" t="s">
        <v>507</v>
      </c>
      <c r="D415" s="7" t="s">
        <v>56</v>
      </c>
      <c r="E415" s="7" t="s">
        <v>14</v>
      </c>
      <c r="F415" s="7" t="s">
        <v>7</v>
      </c>
      <c r="G415" s="7">
        <v>479</v>
      </c>
      <c r="H415" s="7">
        <v>7</v>
      </c>
      <c r="I415" s="7">
        <v>17</v>
      </c>
      <c r="J415" s="7">
        <v>7.98</v>
      </c>
    </row>
    <row r="416" spans="1:10" x14ac:dyDescent="0.25">
      <c r="A416" s="7">
        <v>46</v>
      </c>
      <c r="B416" s="8" t="s">
        <v>401</v>
      </c>
      <c r="C416" s="7" t="s">
        <v>319</v>
      </c>
      <c r="D416" s="7" t="s">
        <v>56</v>
      </c>
      <c r="E416" s="7" t="s">
        <v>14</v>
      </c>
      <c r="F416" s="7" t="s">
        <v>7</v>
      </c>
      <c r="G416" s="7">
        <v>471</v>
      </c>
      <c r="H416" s="7">
        <v>5</v>
      </c>
      <c r="I416" s="7">
        <v>14</v>
      </c>
      <c r="J416" s="7">
        <v>7.85</v>
      </c>
    </row>
    <row r="417" spans="1:13" x14ac:dyDescent="0.25">
      <c r="A417" s="7">
        <v>47</v>
      </c>
      <c r="B417" s="8" t="s">
        <v>312</v>
      </c>
      <c r="C417" s="7" t="s">
        <v>51</v>
      </c>
      <c r="D417" s="7" t="s">
        <v>56</v>
      </c>
      <c r="E417" s="7" t="s">
        <v>14</v>
      </c>
      <c r="F417" s="7" t="s">
        <v>7</v>
      </c>
      <c r="G417" s="103">
        <v>459</v>
      </c>
      <c r="H417" s="7">
        <v>7</v>
      </c>
      <c r="I417" s="7">
        <v>19</v>
      </c>
      <c r="J417" s="7">
        <v>7.65</v>
      </c>
    </row>
    <row r="418" spans="1:13" x14ac:dyDescent="0.25">
      <c r="A418" s="7">
        <v>48</v>
      </c>
      <c r="B418" s="8" t="s">
        <v>567</v>
      </c>
      <c r="C418" s="7" t="s">
        <v>316</v>
      </c>
      <c r="D418" s="7" t="s">
        <v>56</v>
      </c>
      <c r="E418" s="7" t="s">
        <v>14</v>
      </c>
      <c r="F418" s="7" t="s">
        <v>7</v>
      </c>
      <c r="G418" s="103">
        <v>440</v>
      </c>
      <c r="H418" s="7">
        <v>3</v>
      </c>
      <c r="I418" s="7">
        <v>12</v>
      </c>
      <c r="J418" s="7">
        <v>7.33</v>
      </c>
    </row>
    <row r="419" spans="1:13" x14ac:dyDescent="0.25">
      <c r="A419" s="7">
        <v>49</v>
      </c>
      <c r="B419" s="7" t="s">
        <v>832</v>
      </c>
      <c r="C419" s="7" t="s">
        <v>378</v>
      </c>
      <c r="D419" s="7" t="s">
        <v>56</v>
      </c>
      <c r="E419" s="7" t="s">
        <v>14</v>
      </c>
      <c r="F419" s="7" t="s">
        <v>7</v>
      </c>
      <c r="G419" s="103">
        <v>375</v>
      </c>
      <c r="H419" s="7">
        <v>5</v>
      </c>
      <c r="I419" s="7">
        <v>8</v>
      </c>
      <c r="J419" s="7">
        <v>6.25</v>
      </c>
    </row>
    <row r="420" spans="1:13" x14ac:dyDescent="0.25">
      <c r="A420" s="7">
        <v>50</v>
      </c>
      <c r="B420" s="8" t="s">
        <v>311</v>
      </c>
      <c r="C420" s="7" t="s">
        <v>48</v>
      </c>
      <c r="D420" s="7" t="s">
        <v>56</v>
      </c>
      <c r="E420" s="7" t="s">
        <v>14</v>
      </c>
      <c r="F420" s="7" t="s">
        <v>7</v>
      </c>
      <c r="G420" s="103">
        <v>343</v>
      </c>
      <c r="H420" s="7">
        <v>7</v>
      </c>
      <c r="I420" s="7">
        <v>9</v>
      </c>
      <c r="J420" s="7">
        <v>5.72</v>
      </c>
    </row>
    <row r="421" spans="1:13" x14ac:dyDescent="0.25">
      <c r="A421" s="7">
        <v>1</v>
      </c>
      <c r="B421" s="8" t="s">
        <v>833</v>
      </c>
      <c r="C421" s="7" t="s">
        <v>468</v>
      </c>
      <c r="D421" s="7" t="s">
        <v>56</v>
      </c>
      <c r="E421" s="7" t="s">
        <v>30</v>
      </c>
      <c r="F421" s="7" t="s">
        <v>7</v>
      </c>
      <c r="G421" s="7">
        <v>550</v>
      </c>
      <c r="H421" s="7">
        <v>26</v>
      </c>
      <c r="I421" s="7">
        <v>22</v>
      </c>
      <c r="J421" s="7">
        <v>9.17</v>
      </c>
      <c r="L421" s="7">
        <v>539</v>
      </c>
      <c r="M421" s="7">
        <v>560</v>
      </c>
    </row>
    <row r="422" spans="1:13" x14ac:dyDescent="0.25">
      <c r="A422" s="7">
        <v>2</v>
      </c>
      <c r="B422" s="8" t="s">
        <v>834</v>
      </c>
      <c r="C422" s="7" t="s">
        <v>10</v>
      </c>
      <c r="D422" s="7" t="s">
        <v>56</v>
      </c>
      <c r="E422" s="7" t="s">
        <v>30</v>
      </c>
      <c r="F422" s="7" t="s">
        <v>7</v>
      </c>
      <c r="G422" s="7">
        <v>538</v>
      </c>
      <c r="H422" s="7">
        <v>19</v>
      </c>
      <c r="I422" s="7">
        <v>25</v>
      </c>
      <c r="J422" s="7">
        <v>8.9700000000000006</v>
      </c>
      <c r="L422" s="7">
        <v>503</v>
      </c>
      <c r="M422" s="7">
        <v>557</v>
      </c>
    </row>
    <row r="423" spans="1:13" x14ac:dyDescent="0.25">
      <c r="A423" s="7">
        <v>3</v>
      </c>
      <c r="B423" s="8" t="s">
        <v>835</v>
      </c>
      <c r="C423" s="7" t="s">
        <v>507</v>
      </c>
      <c r="D423" s="7" t="s">
        <v>56</v>
      </c>
      <c r="E423" s="7" t="s">
        <v>30</v>
      </c>
      <c r="F423" s="7" t="s">
        <v>7</v>
      </c>
      <c r="G423" s="7">
        <v>537</v>
      </c>
      <c r="H423" s="7">
        <v>24</v>
      </c>
      <c r="I423" s="7">
        <v>17</v>
      </c>
      <c r="J423" s="7">
        <v>8.9499999999999993</v>
      </c>
    </row>
    <row r="424" spans="1:13" x14ac:dyDescent="0.25">
      <c r="A424" s="7">
        <v>4</v>
      </c>
      <c r="B424" s="8" t="s">
        <v>836</v>
      </c>
      <c r="C424" s="7" t="s">
        <v>59</v>
      </c>
      <c r="D424" s="7" t="s">
        <v>56</v>
      </c>
      <c r="E424" s="7" t="s">
        <v>30</v>
      </c>
      <c r="F424" s="7" t="s">
        <v>7</v>
      </c>
      <c r="G424" s="7">
        <v>528</v>
      </c>
      <c r="H424" s="7">
        <v>16</v>
      </c>
      <c r="I424" s="7">
        <v>24</v>
      </c>
      <c r="J424" s="7">
        <v>8.8000000000000007</v>
      </c>
    </row>
    <row r="425" spans="1:13" x14ac:dyDescent="0.25">
      <c r="A425" s="7">
        <v>5</v>
      </c>
      <c r="B425" s="8" t="s">
        <v>837</v>
      </c>
      <c r="C425" s="7" t="s">
        <v>838</v>
      </c>
      <c r="D425" s="7" t="s">
        <v>56</v>
      </c>
      <c r="E425" s="7" t="s">
        <v>30</v>
      </c>
      <c r="F425" s="7" t="s">
        <v>7</v>
      </c>
      <c r="G425" s="7">
        <v>526</v>
      </c>
      <c r="H425" s="7">
        <v>15</v>
      </c>
      <c r="I425" s="7">
        <v>23</v>
      </c>
      <c r="J425" s="7">
        <v>8.77</v>
      </c>
    </row>
    <row r="426" spans="1:13" x14ac:dyDescent="0.25">
      <c r="A426" s="7">
        <v>6</v>
      </c>
      <c r="B426" s="8" t="s">
        <v>686</v>
      </c>
      <c r="C426" s="7" t="s">
        <v>698</v>
      </c>
      <c r="D426" s="7" t="s">
        <v>56</v>
      </c>
      <c r="E426" s="7" t="s">
        <v>30</v>
      </c>
      <c r="F426" s="7" t="s">
        <v>7</v>
      </c>
      <c r="G426" s="7">
        <v>515</v>
      </c>
      <c r="H426" s="7">
        <v>14</v>
      </c>
      <c r="I426" s="7">
        <v>11</v>
      </c>
      <c r="J426" s="7">
        <v>8.58</v>
      </c>
    </row>
    <row r="427" spans="1:13" x14ac:dyDescent="0.25">
      <c r="A427" s="7">
        <v>7</v>
      </c>
      <c r="B427" s="8" t="s">
        <v>307</v>
      </c>
      <c r="C427" s="7" t="s">
        <v>25</v>
      </c>
      <c r="D427" s="7" t="s">
        <v>56</v>
      </c>
      <c r="E427" s="7" t="s">
        <v>30</v>
      </c>
      <c r="F427" s="7" t="s">
        <v>7</v>
      </c>
      <c r="G427" s="7">
        <v>513</v>
      </c>
      <c r="H427" s="7">
        <v>13</v>
      </c>
      <c r="I427" s="7">
        <v>23</v>
      </c>
      <c r="J427" s="7">
        <v>8.5500000000000007</v>
      </c>
    </row>
    <row r="428" spans="1:13" x14ac:dyDescent="0.25">
      <c r="A428" s="7">
        <v>8</v>
      </c>
      <c r="B428" s="8" t="s">
        <v>839</v>
      </c>
      <c r="C428" s="7" t="s">
        <v>43</v>
      </c>
      <c r="D428" s="7" t="s">
        <v>56</v>
      </c>
      <c r="E428" s="7" t="s">
        <v>30</v>
      </c>
      <c r="F428" s="7" t="s">
        <v>7</v>
      </c>
      <c r="G428" s="7">
        <v>512</v>
      </c>
      <c r="H428" s="7">
        <v>12</v>
      </c>
      <c r="I428" s="7">
        <v>20</v>
      </c>
      <c r="J428" s="7">
        <v>8.5299999999999994</v>
      </c>
    </row>
    <row r="429" spans="1:13" x14ac:dyDescent="0.25">
      <c r="A429" s="7">
        <v>9</v>
      </c>
      <c r="B429" s="8" t="s">
        <v>840</v>
      </c>
      <c r="C429" s="7" t="s">
        <v>19</v>
      </c>
      <c r="D429" s="7" t="s">
        <v>56</v>
      </c>
      <c r="E429" s="7" t="s">
        <v>30</v>
      </c>
      <c r="F429" s="7" t="s">
        <v>7</v>
      </c>
      <c r="G429" s="7">
        <v>501</v>
      </c>
      <c r="H429" s="7">
        <v>7</v>
      </c>
      <c r="I429" s="7">
        <v>26</v>
      </c>
      <c r="J429" s="7">
        <v>8.35</v>
      </c>
    </row>
    <row r="430" spans="1:13" x14ac:dyDescent="0.25">
      <c r="A430" s="7">
        <v>10</v>
      </c>
      <c r="B430" s="8" t="s">
        <v>841</v>
      </c>
      <c r="C430" s="7" t="s">
        <v>207</v>
      </c>
      <c r="D430" s="7" t="s">
        <v>56</v>
      </c>
      <c r="E430" s="7" t="s">
        <v>30</v>
      </c>
      <c r="F430" s="7" t="s">
        <v>7</v>
      </c>
      <c r="G430" s="7">
        <v>499</v>
      </c>
      <c r="H430" s="7">
        <v>15</v>
      </c>
      <c r="I430" s="7">
        <v>15</v>
      </c>
      <c r="J430" s="7">
        <v>8.32</v>
      </c>
    </row>
    <row r="431" spans="1:13" x14ac:dyDescent="0.25">
      <c r="A431" s="7">
        <v>1</v>
      </c>
      <c r="B431" s="8" t="s">
        <v>842</v>
      </c>
      <c r="C431" s="7" t="s">
        <v>395</v>
      </c>
      <c r="D431" s="7" t="s">
        <v>56</v>
      </c>
      <c r="E431" s="7" t="s">
        <v>724</v>
      </c>
      <c r="F431" s="7" t="s">
        <v>7</v>
      </c>
      <c r="G431" s="7">
        <v>501</v>
      </c>
      <c r="H431" s="7">
        <v>14</v>
      </c>
      <c r="I431" s="7">
        <v>17</v>
      </c>
      <c r="J431" s="7">
        <v>8.35</v>
      </c>
    </row>
    <row r="432" spans="1:13" x14ac:dyDescent="0.25">
      <c r="A432" s="7">
        <v>2</v>
      </c>
      <c r="B432" s="8" t="s">
        <v>843</v>
      </c>
      <c r="C432" s="7" t="s">
        <v>24</v>
      </c>
      <c r="D432" s="7" t="s">
        <v>56</v>
      </c>
      <c r="E432" s="7" t="s">
        <v>724</v>
      </c>
      <c r="F432" s="7" t="s">
        <v>7</v>
      </c>
      <c r="G432" s="7">
        <v>461</v>
      </c>
      <c r="H432" s="7">
        <v>9</v>
      </c>
      <c r="I432" s="7">
        <v>10</v>
      </c>
      <c r="J432" s="7">
        <v>7.68</v>
      </c>
    </row>
    <row r="433" spans="1:12" x14ac:dyDescent="0.25">
      <c r="A433" s="7">
        <v>3</v>
      </c>
      <c r="B433" s="8" t="s">
        <v>844</v>
      </c>
      <c r="C433" s="7" t="s">
        <v>48</v>
      </c>
      <c r="D433" s="7" t="s">
        <v>56</v>
      </c>
      <c r="E433" s="7" t="s">
        <v>724</v>
      </c>
      <c r="F433" s="7" t="s">
        <v>7</v>
      </c>
      <c r="G433" s="7">
        <v>457</v>
      </c>
      <c r="H433" s="7">
        <v>6</v>
      </c>
      <c r="I433" s="7">
        <v>19</v>
      </c>
      <c r="J433" s="7">
        <v>7.62</v>
      </c>
    </row>
    <row r="434" spans="1:12" x14ac:dyDescent="0.25">
      <c r="A434" s="7">
        <v>4</v>
      </c>
      <c r="B434" s="8" t="s">
        <v>394</v>
      </c>
      <c r="C434" s="7" t="s">
        <v>38</v>
      </c>
      <c r="D434" s="7" t="s">
        <v>56</v>
      </c>
      <c r="E434" s="7" t="s">
        <v>724</v>
      </c>
      <c r="F434" s="7" t="s">
        <v>7</v>
      </c>
      <c r="G434" s="104">
        <v>444</v>
      </c>
      <c r="H434" s="7">
        <v>8</v>
      </c>
      <c r="I434" s="7">
        <v>15</v>
      </c>
      <c r="J434" s="7">
        <v>7.4</v>
      </c>
    </row>
    <row r="435" spans="1:12" x14ac:dyDescent="0.25">
      <c r="A435" s="7">
        <v>5</v>
      </c>
      <c r="B435" s="8" t="s">
        <v>845</v>
      </c>
      <c r="C435" s="7" t="s">
        <v>698</v>
      </c>
      <c r="D435" s="7" t="s">
        <v>56</v>
      </c>
      <c r="E435" s="7" t="s">
        <v>724</v>
      </c>
      <c r="F435" s="7" t="s">
        <v>7</v>
      </c>
      <c r="G435" s="103">
        <v>401</v>
      </c>
      <c r="H435" s="7">
        <v>2</v>
      </c>
      <c r="I435" s="7">
        <v>8</v>
      </c>
      <c r="J435" s="7">
        <v>6.68</v>
      </c>
    </row>
    <row r="436" spans="1:12" x14ac:dyDescent="0.25">
      <c r="A436" s="7">
        <v>1</v>
      </c>
      <c r="B436" s="8" t="s">
        <v>846</v>
      </c>
      <c r="C436" s="7" t="s">
        <v>43</v>
      </c>
      <c r="D436" s="7" t="s">
        <v>56</v>
      </c>
      <c r="E436" s="7" t="s">
        <v>33</v>
      </c>
      <c r="F436" s="7" t="s">
        <v>7</v>
      </c>
      <c r="G436" s="7">
        <v>531</v>
      </c>
      <c r="H436" s="7">
        <v>20</v>
      </c>
      <c r="I436" s="7">
        <v>26</v>
      </c>
      <c r="J436" s="7">
        <v>8.85</v>
      </c>
      <c r="L436" s="7">
        <v>560</v>
      </c>
    </row>
    <row r="437" spans="1:12" x14ac:dyDescent="0.25">
      <c r="A437" s="7">
        <v>2</v>
      </c>
      <c r="B437" s="8" t="s">
        <v>847</v>
      </c>
      <c r="C437" s="7" t="s">
        <v>28</v>
      </c>
      <c r="D437" s="7" t="s">
        <v>56</v>
      </c>
      <c r="E437" s="7" t="s">
        <v>33</v>
      </c>
      <c r="F437" s="7" t="s">
        <v>7</v>
      </c>
      <c r="G437" s="7">
        <v>524</v>
      </c>
      <c r="H437" s="7">
        <v>14</v>
      </c>
      <c r="I437" s="7">
        <v>25</v>
      </c>
      <c r="J437" s="7">
        <v>8.73</v>
      </c>
      <c r="L437" s="7">
        <v>557</v>
      </c>
    </row>
    <row r="438" spans="1:12" x14ac:dyDescent="0.25">
      <c r="A438" s="7">
        <v>3</v>
      </c>
      <c r="B438" s="8" t="s">
        <v>848</v>
      </c>
      <c r="C438" s="7" t="s">
        <v>468</v>
      </c>
      <c r="D438" s="7" t="s">
        <v>56</v>
      </c>
      <c r="E438" s="7" t="s">
        <v>33</v>
      </c>
      <c r="F438" s="7" t="s">
        <v>7</v>
      </c>
      <c r="G438" s="7">
        <v>520</v>
      </c>
      <c r="H438" s="7">
        <v>18</v>
      </c>
      <c r="I438" s="7">
        <v>17</v>
      </c>
      <c r="J438" s="7">
        <v>8.67</v>
      </c>
    </row>
    <row r="439" spans="1:12" x14ac:dyDescent="0.25">
      <c r="A439" s="7">
        <v>4</v>
      </c>
      <c r="B439" s="8" t="s">
        <v>849</v>
      </c>
      <c r="C439" s="7" t="s">
        <v>97</v>
      </c>
      <c r="D439" s="7" t="s">
        <v>56</v>
      </c>
      <c r="E439" s="7" t="s">
        <v>33</v>
      </c>
      <c r="F439" s="7" t="s">
        <v>7</v>
      </c>
      <c r="G439" s="7">
        <v>519</v>
      </c>
      <c r="H439" s="7">
        <v>20</v>
      </c>
      <c r="I439" s="7">
        <v>18</v>
      </c>
      <c r="J439" s="7">
        <v>8.65</v>
      </c>
    </row>
    <row r="440" spans="1:12" x14ac:dyDescent="0.25">
      <c r="A440" s="7">
        <v>5</v>
      </c>
      <c r="B440" s="8" t="s">
        <v>850</v>
      </c>
      <c r="C440" s="7" t="s">
        <v>10</v>
      </c>
      <c r="D440" s="7" t="s">
        <v>56</v>
      </c>
      <c r="E440" s="7" t="s">
        <v>33</v>
      </c>
      <c r="F440" s="7" t="s">
        <v>7</v>
      </c>
      <c r="G440" s="7">
        <v>482</v>
      </c>
      <c r="H440" s="7">
        <v>10</v>
      </c>
      <c r="I440" s="7">
        <v>18</v>
      </c>
      <c r="J440" s="7">
        <v>8.0299999999999994</v>
      </c>
    </row>
    <row r="441" spans="1:12" x14ac:dyDescent="0.25">
      <c r="A441" s="7">
        <v>6</v>
      </c>
      <c r="B441" s="8" t="s">
        <v>851</v>
      </c>
      <c r="C441" s="7" t="s">
        <v>698</v>
      </c>
      <c r="D441" s="7" t="s">
        <v>56</v>
      </c>
      <c r="E441" s="7" t="s">
        <v>33</v>
      </c>
      <c r="F441" s="7" t="s">
        <v>7</v>
      </c>
      <c r="G441" s="7">
        <v>481</v>
      </c>
      <c r="H441" s="7">
        <v>7</v>
      </c>
      <c r="I441" s="7">
        <v>19</v>
      </c>
      <c r="J441" s="7">
        <v>8.02</v>
      </c>
    </row>
    <row r="442" spans="1:12" x14ac:dyDescent="0.25">
      <c r="A442" s="7">
        <v>7</v>
      </c>
      <c r="B442" s="8" t="s">
        <v>852</v>
      </c>
      <c r="C442" s="7" t="s">
        <v>698</v>
      </c>
      <c r="D442" s="7" t="s">
        <v>56</v>
      </c>
      <c r="E442" s="7" t="s">
        <v>33</v>
      </c>
      <c r="F442" s="7" t="s">
        <v>7</v>
      </c>
      <c r="G442" s="7">
        <v>467</v>
      </c>
      <c r="H442" s="7">
        <v>13</v>
      </c>
      <c r="I442" s="7">
        <v>10</v>
      </c>
      <c r="J442" s="7">
        <v>7.78</v>
      </c>
    </row>
    <row r="443" spans="1:12" x14ac:dyDescent="0.25">
      <c r="A443" s="7">
        <v>8</v>
      </c>
      <c r="B443" s="8" t="s">
        <v>853</v>
      </c>
      <c r="C443" s="7" t="s">
        <v>698</v>
      </c>
      <c r="D443" s="7" t="s">
        <v>56</v>
      </c>
      <c r="E443" s="7" t="s">
        <v>33</v>
      </c>
      <c r="F443" s="7" t="s">
        <v>7</v>
      </c>
      <c r="G443" s="103">
        <v>458</v>
      </c>
      <c r="H443" s="7">
        <v>7</v>
      </c>
      <c r="I443" s="7">
        <v>8</v>
      </c>
      <c r="J443" s="7">
        <v>7.63</v>
      </c>
    </row>
    <row r="444" spans="1:12" x14ac:dyDescent="0.25">
      <c r="A444" s="7">
        <v>9</v>
      </c>
      <c r="B444" s="8" t="s">
        <v>854</v>
      </c>
      <c r="C444" s="7" t="s">
        <v>48</v>
      </c>
      <c r="D444" s="7" t="s">
        <v>56</v>
      </c>
      <c r="E444" s="7" t="s">
        <v>33</v>
      </c>
      <c r="F444" s="7" t="s">
        <v>7</v>
      </c>
      <c r="G444" s="103">
        <v>442</v>
      </c>
      <c r="H444" s="7">
        <v>6</v>
      </c>
      <c r="I444" s="7">
        <v>11</v>
      </c>
      <c r="J444" s="7">
        <v>7.37</v>
      </c>
    </row>
    <row r="446" spans="1:12" x14ac:dyDescent="0.25">
      <c r="A446" t="s">
        <v>855</v>
      </c>
    </row>
  </sheetData>
  <sortState xmlns:xlrd2="http://schemas.microsoft.com/office/spreadsheetml/2017/richdata2" ref="A21:H35">
    <sortCondition ref="G26"/>
  </sortState>
  <hyperlinks>
    <hyperlink ref="A3" r:id="rId1" display="https://resultat.bagskytte.se/Event/Result?eventId=20&amp;sort=AverageArrows&amp;sortdir=ASC" xr:uid="{00000000-0004-0000-0300-000000000000}"/>
    <hyperlink ref="B4" r:id="rId2" display="https://resultat.bagskytte.se/Archer/Details/1548400" xr:uid="{00000000-0004-0000-0300-000001000000}"/>
    <hyperlink ref="B5" r:id="rId3" display="https://resultat.bagskytte.se/Archer/Details/130379" xr:uid="{00000000-0004-0000-0300-000002000000}"/>
    <hyperlink ref="B6" r:id="rId4" display="https://resultat.bagskytte.se/Archer/Details/229602" xr:uid="{00000000-0004-0000-0300-000003000000}"/>
    <hyperlink ref="B7" r:id="rId5" display="https://resultat.bagskytte.se/Archer/Details/1067829" xr:uid="{00000000-0004-0000-0300-000004000000}"/>
    <hyperlink ref="B8" r:id="rId6" display="https://resultat.bagskytte.se/Archer/Details/3234078" xr:uid="{00000000-0004-0000-0300-000005000000}"/>
    <hyperlink ref="B9" r:id="rId7" display="https://resultat.bagskytte.se/Archer/Details/3905909" xr:uid="{00000000-0004-0000-0300-000006000000}"/>
    <hyperlink ref="B10" r:id="rId8" display="https://resultat.bagskytte.se/Archer/Details/3592244" xr:uid="{00000000-0004-0000-0300-000007000000}"/>
    <hyperlink ref="B11" r:id="rId9" display="https://resultat.bagskytte.se/Archer/Details/977205" xr:uid="{00000000-0004-0000-0300-000008000000}"/>
    <hyperlink ref="B12" r:id="rId10" display="https://resultat.bagskytte.se/Archer/Details/2890463" xr:uid="{00000000-0004-0000-0300-000009000000}"/>
    <hyperlink ref="B13" r:id="rId11" display="https://resultat.bagskytte.se/Archer/Details/2924520" xr:uid="{00000000-0004-0000-0300-00000A000000}"/>
    <hyperlink ref="B14" r:id="rId12" display="https://resultat.bagskytte.se/Archer/Details/3835499" xr:uid="{00000000-0004-0000-0300-00000B000000}"/>
    <hyperlink ref="B15" r:id="rId13" display="https://resultat.bagskytte.se/Archer/Details/1538686" xr:uid="{00000000-0004-0000-0300-00000C000000}"/>
    <hyperlink ref="B16" r:id="rId14" display="https://resultat.bagskytte.se/Archer/Details/988530" xr:uid="{00000000-0004-0000-0300-00000D000000}"/>
    <hyperlink ref="B17" r:id="rId15" display="https://resultat.bagskytte.se/Archer/Details/951428" xr:uid="{00000000-0004-0000-0300-00000E000000}"/>
    <hyperlink ref="B18" r:id="rId16" display="https://resultat.bagskytte.se/Archer/Details/2922487" xr:uid="{00000000-0004-0000-0300-00000F000000}"/>
    <hyperlink ref="B19" r:id="rId17" display="https://resultat.bagskytte.se/Archer/Details/3213129" xr:uid="{00000000-0004-0000-0300-000010000000}"/>
    <hyperlink ref="B20" r:id="rId18" display="https://resultat.bagskytte.se/Archer/Details/1729469" xr:uid="{00000000-0004-0000-0300-000011000000}"/>
    <hyperlink ref="B22" r:id="rId19" display="https://resultat.bagskytte.se/Archer/Details/2586" xr:uid="{00000000-0004-0000-0300-000012000000}"/>
    <hyperlink ref="B23" r:id="rId20" display="https://resultat.bagskytte.se/Archer/Details/2929852" xr:uid="{00000000-0004-0000-0300-000013000000}"/>
    <hyperlink ref="B24" r:id="rId21" display="https://resultat.bagskytte.se/Archer/Details/3196765" xr:uid="{00000000-0004-0000-0300-000014000000}"/>
    <hyperlink ref="B25" r:id="rId22" display="https://resultat.bagskytte.se/Archer/Details/1278263" xr:uid="{00000000-0004-0000-0300-000015000000}"/>
    <hyperlink ref="B26" r:id="rId23" display="https://resultat.bagskytte.se/Archer/Details/2589796" xr:uid="{00000000-0004-0000-0300-000016000000}"/>
    <hyperlink ref="B27" r:id="rId24" display="https://resultat.bagskytte.se/Archer/Details/1221651" xr:uid="{00000000-0004-0000-0300-000017000000}"/>
    <hyperlink ref="B28" r:id="rId25" display="https://resultat.bagskytte.se/Archer/Details/3522421" xr:uid="{00000000-0004-0000-0300-000018000000}"/>
    <hyperlink ref="B29" r:id="rId26" display="https://resultat.bagskytte.se/Archer/Details/951516" xr:uid="{00000000-0004-0000-0300-000019000000}"/>
    <hyperlink ref="B30" r:id="rId27" display="https://resultat.bagskytte.se/Archer/Details/1621331" xr:uid="{00000000-0004-0000-0300-00001A000000}"/>
    <hyperlink ref="B31" r:id="rId28" display="https://resultat.bagskytte.se/Archer/Details/126965" xr:uid="{00000000-0004-0000-0300-00001B000000}"/>
    <hyperlink ref="B32" r:id="rId29" display="https://resultat.bagskytte.se/Archer/Details/3940430" xr:uid="{00000000-0004-0000-0300-00001C000000}"/>
    <hyperlink ref="B33" r:id="rId30" display="https://resultat.bagskytte.se/Archer/Details/693183" xr:uid="{00000000-0004-0000-0300-00001D000000}"/>
    <hyperlink ref="B34" r:id="rId31" display="https://resultat.bagskytte.se/Archer/Details/3304085" xr:uid="{00000000-0004-0000-0300-00001E000000}"/>
    <hyperlink ref="B35" r:id="rId32" display="https://resultat.bagskytte.se/Archer/Details/949218" xr:uid="{00000000-0004-0000-0300-00001F000000}"/>
    <hyperlink ref="B37" r:id="rId33" display="https://resultat.bagskytte.se/Archer/Details/129825" xr:uid="{00000000-0004-0000-0300-000020000000}"/>
    <hyperlink ref="B38" r:id="rId34" display="https://resultat.bagskytte.se/Archer/Details/130308" xr:uid="{00000000-0004-0000-0300-000021000000}"/>
    <hyperlink ref="B39" r:id="rId35" display="https://resultat.bagskytte.se/Archer/Details/718359" xr:uid="{00000000-0004-0000-0300-000022000000}"/>
    <hyperlink ref="B40" r:id="rId36" display="https://resultat.bagskytte.se/Archer/Details/126968" xr:uid="{00000000-0004-0000-0300-000023000000}"/>
    <hyperlink ref="B41" r:id="rId37" display="https://resultat.bagskytte.se/Archer/Details/1092779" xr:uid="{00000000-0004-0000-0300-000024000000}"/>
    <hyperlink ref="B42" r:id="rId38" display="https://resultat.bagskytte.se/Archer/Details/3663808" xr:uid="{00000000-0004-0000-0300-000025000000}"/>
    <hyperlink ref="B43" r:id="rId39" display="https://resultat.bagskytte.se/Archer/Details/741172" xr:uid="{00000000-0004-0000-0300-000026000000}"/>
    <hyperlink ref="B44" r:id="rId40" display="https://resultat.bagskytte.se/Archer/Details/785974" xr:uid="{00000000-0004-0000-0300-000027000000}"/>
    <hyperlink ref="B45" r:id="rId41" display="https://resultat.bagskytte.se/Archer/Details/3310974" xr:uid="{00000000-0004-0000-0300-000028000000}"/>
    <hyperlink ref="B46" r:id="rId42" display="https://resultat.bagskytte.se/Archer/Details/2397130" xr:uid="{00000000-0004-0000-0300-000029000000}"/>
    <hyperlink ref="B47" r:id="rId43" display="https://resultat.bagskytte.se/Archer/Details/2945634" xr:uid="{00000000-0004-0000-0300-00002A000000}"/>
    <hyperlink ref="B49" r:id="rId44" display="https://resultat.bagskytte.se/Archer/Details/3904769" xr:uid="{00000000-0004-0000-0300-00002B000000}"/>
    <hyperlink ref="B52" r:id="rId45" display="https://resultat.bagskytte.se/Archer/Details/2945604" xr:uid="{00000000-0004-0000-0300-00002C000000}"/>
    <hyperlink ref="B53" r:id="rId46" display="https://resultat.bagskytte.se/Archer/Details/3955864" xr:uid="{00000000-0004-0000-0300-00002D000000}"/>
    <hyperlink ref="B54" r:id="rId47" display="https://resultat.bagskytte.se/Archer/Details/3924662" xr:uid="{00000000-0004-0000-0300-00002E000000}"/>
    <hyperlink ref="B55" r:id="rId48" display="https://resultat.bagskytte.se/Archer/Details/1247080" xr:uid="{00000000-0004-0000-0300-00002F000000}"/>
    <hyperlink ref="B56" r:id="rId49" display="https://resultat.bagskytte.se/Archer/Details/1332029" xr:uid="{00000000-0004-0000-0300-000030000000}"/>
    <hyperlink ref="B57" r:id="rId50" display="https://resultat.bagskytte.se/Archer/Details/3761819" xr:uid="{00000000-0004-0000-0300-000031000000}"/>
    <hyperlink ref="B58" r:id="rId51" display="https://resultat.bagskytte.se/Archer/Details/1193470" xr:uid="{00000000-0004-0000-0300-000032000000}"/>
    <hyperlink ref="B59" r:id="rId52" display="https://resultat.bagskytte.se/Archer/Details/1609210" xr:uid="{00000000-0004-0000-0300-000033000000}"/>
    <hyperlink ref="B60" r:id="rId53" display="https://resultat.bagskytte.se/Archer/Details/130344" xr:uid="{00000000-0004-0000-0300-000034000000}"/>
    <hyperlink ref="B61" r:id="rId54" display="https://resultat.bagskytte.se/Archer/Details/130401" xr:uid="{00000000-0004-0000-0300-000035000000}"/>
    <hyperlink ref="B62" r:id="rId55" display="https://resultat.bagskytte.se/Archer/Details/3839524" xr:uid="{00000000-0004-0000-0300-000036000000}"/>
    <hyperlink ref="B63" r:id="rId56" display="https://resultat.bagskytte.se/Archer/Details/2574992" xr:uid="{00000000-0004-0000-0300-000037000000}"/>
    <hyperlink ref="B64" r:id="rId57" display="https://resultat.bagskytte.se/Archer/Details/495530" xr:uid="{00000000-0004-0000-0300-000038000000}"/>
    <hyperlink ref="B65" r:id="rId58" display="https://resultat.bagskytte.se/Archer/Details/4104167" xr:uid="{00000000-0004-0000-0300-000039000000}"/>
    <hyperlink ref="B66" r:id="rId59" display="https://resultat.bagskytte.se/Archer/Details/541470" xr:uid="{00000000-0004-0000-0300-00003A000000}"/>
    <hyperlink ref="B67" r:id="rId60" display="https://resultat.bagskytte.se/Archer/Details/1393337" xr:uid="{00000000-0004-0000-0300-00003B000000}"/>
    <hyperlink ref="B68" r:id="rId61" display="https://resultat.bagskytte.se/Archer/Details/634837" xr:uid="{00000000-0004-0000-0300-00003C000000}"/>
    <hyperlink ref="B69" r:id="rId62" display="https://resultat.bagskytte.se/Archer/Details/1452457" xr:uid="{00000000-0004-0000-0300-00003D000000}"/>
    <hyperlink ref="B70" r:id="rId63" display="https://resultat.bagskytte.se/Archer/Details/1093809" xr:uid="{00000000-0004-0000-0300-00003E000000}"/>
    <hyperlink ref="B71" r:id="rId64" display="https://resultat.bagskytte.se/Archer/Details/127379" xr:uid="{00000000-0004-0000-0300-00003F000000}"/>
    <hyperlink ref="B72" r:id="rId65" display="https://resultat.bagskytte.se/Archer/Details/3647990" xr:uid="{00000000-0004-0000-0300-000040000000}"/>
    <hyperlink ref="B73" r:id="rId66" display="https://resultat.bagskytte.se/Archer/Details/2447541" xr:uid="{00000000-0004-0000-0300-000041000000}"/>
    <hyperlink ref="B74" r:id="rId67" display="https://resultat.bagskytte.se/Archer/Details/1866162" xr:uid="{00000000-0004-0000-0300-000042000000}"/>
    <hyperlink ref="B75" r:id="rId68" display="https://resultat.bagskytte.se/Archer/Details/2129986" xr:uid="{00000000-0004-0000-0300-000043000000}"/>
    <hyperlink ref="B76" r:id="rId69" display="https://resultat.bagskytte.se/Archer/Details/76990" xr:uid="{00000000-0004-0000-0300-000044000000}"/>
    <hyperlink ref="B77" r:id="rId70" display="https://resultat.bagskytte.se/Archer/Details/375335" xr:uid="{00000000-0004-0000-0300-000045000000}"/>
    <hyperlink ref="B78" r:id="rId71" display="https://resultat.bagskytte.se/Archer/Details/326414" xr:uid="{00000000-0004-0000-0300-000046000000}"/>
    <hyperlink ref="B80" r:id="rId72" display="https://resultat.bagskytte.se/Archer/Details/2178531" xr:uid="{00000000-0004-0000-0300-000047000000}"/>
    <hyperlink ref="B81" r:id="rId73" display="https://resultat.bagskytte.se/Archer/Details/105624" xr:uid="{00000000-0004-0000-0300-000048000000}"/>
    <hyperlink ref="B82" r:id="rId74" display="https://resultat.bagskytte.se/Archer/Details/1655072" xr:uid="{00000000-0004-0000-0300-000049000000}"/>
    <hyperlink ref="B83" r:id="rId75" display="https://resultat.bagskytte.se/Archer/Details/123120" xr:uid="{00000000-0004-0000-0300-00004A000000}"/>
    <hyperlink ref="B84" r:id="rId76" display="https://resultat.bagskytte.se/Archer/Details/1741319" xr:uid="{00000000-0004-0000-0300-00004B000000}"/>
    <hyperlink ref="B86" r:id="rId77" display="https://resultat.bagskytte.se/Archer/Details/1749814" xr:uid="{00000000-0004-0000-0300-00004C000000}"/>
    <hyperlink ref="B87" r:id="rId78" display="https://resultat.bagskytte.se/Archer/Details/130005" xr:uid="{00000000-0004-0000-0300-00004D000000}"/>
    <hyperlink ref="B88" r:id="rId79" display="https://resultat.bagskytte.se/Archer/Details/130288" xr:uid="{00000000-0004-0000-0300-00004E000000}"/>
    <hyperlink ref="B89" r:id="rId80" display="https://resultat.bagskytte.se/Archer/Details/977609" xr:uid="{00000000-0004-0000-0300-00004F000000}"/>
    <hyperlink ref="B90" r:id="rId81" display="https://resultat.bagskytte.se/Archer/Details/2541679" xr:uid="{00000000-0004-0000-0300-000050000000}"/>
    <hyperlink ref="B91" r:id="rId82" display="https://resultat.bagskytte.se/Archer/Details/1862896" xr:uid="{00000000-0004-0000-0300-000051000000}"/>
    <hyperlink ref="B92" r:id="rId83" display="https://resultat.bagskytte.se/Archer/Details/2295081" xr:uid="{00000000-0004-0000-0300-000052000000}"/>
    <hyperlink ref="B93" r:id="rId84" display="https://resultat.bagskytte.se/Archer/Details/129952" xr:uid="{00000000-0004-0000-0300-000053000000}"/>
    <hyperlink ref="B94" r:id="rId85" display="https://resultat.bagskytte.se/Archer/Details/547233" xr:uid="{00000000-0004-0000-0300-000054000000}"/>
    <hyperlink ref="B95" r:id="rId86" display="https://resultat.bagskytte.se/Archer/Details/1584999" xr:uid="{00000000-0004-0000-0300-000055000000}"/>
    <hyperlink ref="B96" r:id="rId87" display="https://resultat.bagskytte.se/Archer/Details/2756821" xr:uid="{00000000-0004-0000-0300-000056000000}"/>
    <hyperlink ref="B97" r:id="rId88" display="https://resultat.bagskytte.se/Archer/Details/127219" xr:uid="{00000000-0004-0000-0300-000057000000}"/>
    <hyperlink ref="B98" r:id="rId89" display="https://resultat.bagskytte.se/Archer/Details/1646779" xr:uid="{00000000-0004-0000-0300-000058000000}"/>
    <hyperlink ref="B99" r:id="rId90" display="https://resultat.bagskytte.se/Archer/Details/130003" xr:uid="{00000000-0004-0000-0300-000059000000}"/>
    <hyperlink ref="B100" r:id="rId91" display="https://resultat.bagskytte.se/Archer/Details/578110" xr:uid="{00000000-0004-0000-0300-00005A000000}"/>
    <hyperlink ref="B101" r:id="rId92" display="https://resultat.bagskytte.se/Archer/Details/130298" xr:uid="{00000000-0004-0000-0300-00005B000000}"/>
    <hyperlink ref="B102" r:id="rId93" display="https://resultat.bagskytte.se/Archer/Details/2967342" xr:uid="{00000000-0004-0000-0300-00005C000000}"/>
    <hyperlink ref="B103" r:id="rId94" display="https://resultat.bagskytte.se/Archer/Details/8483" xr:uid="{00000000-0004-0000-0300-00005D000000}"/>
    <hyperlink ref="B104" r:id="rId95" display="https://resultat.bagskytte.se/Archer/Details/458595" xr:uid="{00000000-0004-0000-0300-00005E000000}"/>
    <hyperlink ref="B105" r:id="rId96" display="https://resultat.bagskytte.se/Archer/Details/1082741" xr:uid="{00000000-0004-0000-0300-00005F000000}"/>
    <hyperlink ref="B106" r:id="rId97" display="https://resultat.bagskytte.se/Archer/Details/130380" xr:uid="{00000000-0004-0000-0300-000060000000}"/>
    <hyperlink ref="B107" r:id="rId98" display="https://resultat.bagskytte.se/Archer/Details/130347" xr:uid="{00000000-0004-0000-0300-000061000000}"/>
    <hyperlink ref="B108" r:id="rId99" display="https://resultat.bagskytte.se/Archer/Details/1598292" xr:uid="{00000000-0004-0000-0300-000062000000}"/>
    <hyperlink ref="B109" r:id="rId100" display="https://resultat.bagskytte.se/Archer/Details/294449" xr:uid="{00000000-0004-0000-0300-000063000000}"/>
    <hyperlink ref="B110" r:id="rId101" display="https://resultat.bagskytte.se/Archer/Details/132791" xr:uid="{00000000-0004-0000-0300-000064000000}"/>
    <hyperlink ref="B111" r:id="rId102" display="https://resultat.bagskytte.se/Archer/Details/129943" xr:uid="{00000000-0004-0000-0300-000065000000}"/>
    <hyperlink ref="B112" r:id="rId103" display="https://resultat.bagskytte.se/Archer/Details/899227" xr:uid="{00000000-0004-0000-0300-000066000000}"/>
    <hyperlink ref="B113" r:id="rId104" display="https://resultat.bagskytte.se/Archer/Details/739357" xr:uid="{00000000-0004-0000-0300-000067000000}"/>
    <hyperlink ref="B114" r:id="rId105" display="https://resultat.bagskytte.se/Archer/Details/559266" xr:uid="{00000000-0004-0000-0300-000068000000}"/>
    <hyperlink ref="B115" r:id="rId106" display="https://resultat.bagskytte.se/Archer/Details/739021" xr:uid="{00000000-0004-0000-0300-000069000000}"/>
    <hyperlink ref="B116" r:id="rId107" display="https://resultat.bagskytte.se/Archer/Details/1020593" xr:uid="{00000000-0004-0000-0300-00006A000000}"/>
    <hyperlink ref="B117" r:id="rId108" display="https://resultat.bagskytte.se/Archer/Details/439321" xr:uid="{00000000-0004-0000-0300-00006B000000}"/>
    <hyperlink ref="B118" r:id="rId109" display="https://resultat.bagskytte.se/Archer/Details/795646" xr:uid="{00000000-0004-0000-0300-00006C000000}"/>
    <hyperlink ref="B119" r:id="rId110" display="https://resultat.bagskytte.se/Archer/Details/523477" xr:uid="{00000000-0004-0000-0300-00006D000000}"/>
    <hyperlink ref="B120" r:id="rId111" display="https://resultat.bagskytte.se/Archer/Details/1717767" xr:uid="{00000000-0004-0000-0300-00006E000000}"/>
    <hyperlink ref="B121" r:id="rId112" display="https://resultat.bagskytte.se/Archer/Details/4010839" xr:uid="{00000000-0004-0000-0300-00006F000000}"/>
    <hyperlink ref="B122" r:id="rId113" display="https://resultat.bagskytte.se/Archer/Details/1097472" xr:uid="{00000000-0004-0000-0300-000070000000}"/>
    <hyperlink ref="B123" r:id="rId114" display="https://resultat.bagskytte.se/Archer/Details/1031356" xr:uid="{00000000-0004-0000-0300-000071000000}"/>
    <hyperlink ref="B124" r:id="rId115" display="https://resultat.bagskytte.se/Archer/Details/3905908" xr:uid="{00000000-0004-0000-0300-000072000000}"/>
    <hyperlink ref="B125" r:id="rId116" display="https://resultat.bagskytte.se/Archer/Details/128041" xr:uid="{00000000-0004-0000-0300-000073000000}"/>
    <hyperlink ref="B126" r:id="rId117" display="https://resultat.bagskytte.se/Archer/Details/975792" xr:uid="{00000000-0004-0000-0300-000074000000}"/>
    <hyperlink ref="B127" r:id="rId118" display="https://resultat.bagskytte.se/Archer/Details/127025" xr:uid="{00000000-0004-0000-0300-000075000000}"/>
    <hyperlink ref="B128" r:id="rId119" display="https://resultat.bagskytte.se/Archer/Details/910373" xr:uid="{00000000-0004-0000-0300-000076000000}"/>
    <hyperlink ref="B129" r:id="rId120" display="https://resultat.bagskytte.se/Archer/Details/2494804" xr:uid="{00000000-0004-0000-0300-000077000000}"/>
    <hyperlink ref="B130" r:id="rId121" display="https://resultat.bagskytte.se/Archer/Details/964703" xr:uid="{00000000-0004-0000-0300-000078000000}"/>
    <hyperlink ref="B131" r:id="rId122" display="https://resultat.bagskytte.se/Archer/Details/975753" xr:uid="{00000000-0004-0000-0300-000079000000}"/>
    <hyperlink ref="B132" r:id="rId123" display="https://resultat.bagskytte.se/Archer/Details/1602657" xr:uid="{00000000-0004-0000-0300-00007A000000}"/>
    <hyperlink ref="B133" r:id="rId124" display="https://resultat.bagskytte.se/Archer/Details/1606252" xr:uid="{00000000-0004-0000-0300-00007B000000}"/>
    <hyperlink ref="B134" r:id="rId125" display="https://resultat.bagskytte.se/Archer/Details/545270" xr:uid="{00000000-0004-0000-0300-00007C000000}"/>
    <hyperlink ref="B135" r:id="rId126" display="https://resultat.bagskytte.se/Archer/Details/398495" xr:uid="{00000000-0004-0000-0300-00007D000000}"/>
    <hyperlink ref="B136" r:id="rId127" display="https://resultat.bagskytte.se/Archer/Details/1548421" xr:uid="{00000000-0004-0000-0300-00007E000000}"/>
    <hyperlink ref="B137" r:id="rId128" display="https://resultat.bagskytte.se/Archer/Details/975778" xr:uid="{00000000-0004-0000-0300-00007F000000}"/>
    <hyperlink ref="B138" r:id="rId129" display="https://resultat.bagskytte.se/Archer/Details/129969" xr:uid="{00000000-0004-0000-0300-000080000000}"/>
    <hyperlink ref="B139" r:id="rId130" display="https://resultat.bagskytte.se/Archer/Details/903551" xr:uid="{00000000-0004-0000-0300-000081000000}"/>
    <hyperlink ref="B140" r:id="rId131" display="https://resultat.bagskytte.se/Archer/Details/566953" xr:uid="{00000000-0004-0000-0300-000082000000}"/>
    <hyperlink ref="B141" r:id="rId132" display="https://resultat.bagskytte.se/Archer/Details/1375850" xr:uid="{00000000-0004-0000-0300-000083000000}"/>
    <hyperlink ref="B142" r:id="rId133" display="https://resultat.bagskytte.se/Archer/Details/3853099" xr:uid="{00000000-0004-0000-0300-000084000000}"/>
    <hyperlink ref="B143" r:id="rId134" display="https://resultat.bagskytte.se/Archer/Details/587882" xr:uid="{00000000-0004-0000-0300-000085000000}"/>
    <hyperlink ref="B144" r:id="rId135" display="https://resultat.bagskytte.se/Archer/Details/2494296" xr:uid="{00000000-0004-0000-0300-000086000000}"/>
    <hyperlink ref="B145" r:id="rId136" display="https://resultat.bagskytte.se/Archer/Details/437910" xr:uid="{00000000-0004-0000-0300-000087000000}"/>
    <hyperlink ref="B146" r:id="rId137" display="https://resultat.bagskytte.se/Archer/Details/1930466" xr:uid="{00000000-0004-0000-0300-000088000000}"/>
    <hyperlink ref="B147" r:id="rId138" display="https://resultat.bagskytte.se/Archer/Details/1557046" xr:uid="{00000000-0004-0000-0300-000089000000}"/>
    <hyperlink ref="B148" r:id="rId139" display="https://resultat.bagskytte.se/Archer/Details/750429" xr:uid="{00000000-0004-0000-0300-00008A000000}"/>
    <hyperlink ref="B149" r:id="rId140" display="https://resultat.bagskytte.se/Archer/Details/1097466" xr:uid="{00000000-0004-0000-0300-00008B000000}"/>
    <hyperlink ref="B150" r:id="rId141" display="https://resultat.bagskytte.se/Archer/Details/130381" xr:uid="{00000000-0004-0000-0300-00008C000000}"/>
    <hyperlink ref="B151" r:id="rId142" display="https://resultat.bagskytte.se/Archer/Details/128024" xr:uid="{00000000-0004-0000-0300-00008D000000}"/>
    <hyperlink ref="B152" r:id="rId143" display="https://resultat.bagskytte.se/Archer/Details/1687740" xr:uid="{00000000-0004-0000-0300-00008E000000}"/>
    <hyperlink ref="B153" r:id="rId144" display="https://resultat.bagskytte.se/Archer/Details/1572169" xr:uid="{00000000-0004-0000-0300-00008F000000}"/>
    <hyperlink ref="B154" r:id="rId145" display="https://resultat.bagskytte.se/Archer/Details/899210" xr:uid="{00000000-0004-0000-0300-000090000000}"/>
    <hyperlink ref="B155" r:id="rId146" display="https://resultat.bagskytte.se/Archer/Details/127797" xr:uid="{00000000-0004-0000-0300-000091000000}"/>
    <hyperlink ref="B156" r:id="rId147" display="https://resultat.bagskytte.se/Archer/Details/130045" xr:uid="{00000000-0004-0000-0300-000092000000}"/>
    <hyperlink ref="B157" r:id="rId148" display="https://resultat.bagskytte.se/Archer/Details/1044609" xr:uid="{00000000-0004-0000-0300-000093000000}"/>
    <hyperlink ref="B158" r:id="rId149" display="https://resultat.bagskytte.se/Archer/Details/1044617" xr:uid="{00000000-0004-0000-0300-000094000000}"/>
    <hyperlink ref="B159" r:id="rId150" display="https://resultat.bagskytte.se/Archer/Details/128463" xr:uid="{00000000-0004-0000-0300-000095000000}"/>
    <hyperlink ref="B160" r:id="rId151" display="https://resultat.bagskytte.se/Archer/Details/130378" xr:uid="{00000000-0004-0000-0300-000096000000}"/>
    <hyperlink ref="B161" r:id="rId152" display="https://resultat.bagskytte.se/Archer/Details/975775" xr:uid="{00000000-0004-0000-0300-000097000000}"/>
    <hyperlink ref="B162" r:id="rId153" display="https://resultat.bagskytte.se/Archer/Details/1615760" xr:uid="{00000000-0004-0000-0300-000098000000}"/>
    <hyperlink ref="B163" r:id="rId154" display="https://resultat.bagskytte.se/Archer/Details/35187" xr:uid="{00000000-0004-0000-0300-000099000000}"/>
    <hyperlink ref="B164" r:id="rId155" display="https://resultat.bagskytte.se/Archer/Details/809551" xr:uid="{00000000-0004-0000-0300-00009A000000}"/>
    <hyperlink ref="B165" r:id="rId156" display="https://resultat.bagskytte.se/Archer/Details/933498" xr:uid="{00000000-0004-0000-0300-00009B000000}"/>
    <hyperlink ref="B166" r:id="rId157" display="https://resultat.bagskytte.se/Archer/Details/1574789" xr:uid="{00000000-0004-0000-0300-00009C000000}"/>
    <hyperlink ref="B167" r:id="rId158" display="https://resultat.bagskytte.se/Archer/Details/1224872" xr:uid="{00000000-0004-0000-0300-00009D000000}"/>
    <hyperlink ref="B168" r:id="rId159" display="https://resultat.bagskytte.se/Archer/Details/1556578" xr:uid="{00000000-0004-0000-0300-00009E000000}"/>
    <hyperlink ref="B169" r:id="rId160" display="https://resultat.bagskytte.se/Archer/Details/40357" xr:uid="{00000000-0004-0000-0300-00009F000000}"/>
    <hyperlink ref="B170" r:id="rId161" display="https://resultat.bagskytte.se/Archer/Details/126961" xr:uid="{00000000-0004-0000-0300-0000A0000000}"/>
    <hyperlink ref="B171" r:id="rId162" display="https://resultat.bagskytte.se/Archer/Details/2087060" xr:uid="{00000000-0004-0000-0300-0000A1000000}"/>
    <hyperlink ref="B172" r:id="rId163" display="https://resultat.bagskytte.se/Archer/Details/699806" xr:uid="{00000000-0004-0000-0300-0000A2000000}"/>
    <hyperlink ref="B173" r:id="rId164" display="https://resultat.bagskytte.se/Archer/Details/663790" xr:uid="{00000000-0004-0000-0300-0000A3000000}"/>
    <hyperlink ref="B174" r:id="rId165" display="https://resultat.bagskytte.se/Archer/Details/129373" xr:uid="{00000000-0004-0000-0300-0000A4000000}"/>
    <hyperlink ref="B175" r:id="rId166" display="https://resultat.bagskytte.se/Archer/Details/3289880" xr:uid="{00000000-0004-0000-0300-0000A5000000}"/>
    <hyperlink ref="B176" r:id="rId167" display="https://resultat.bagskytte.se/Archer/Details/2239103" xr:uid="{00000000-0004-0000-0300-0000A6000000}"/>
    <hyperlink ref="B177" r:id="rId168" display="https://resultat.bagskytte.se/Archer/Details/1097477" xr:uid="{00000000-0004-0000-0300-0000A7000000}"/>
    <hyperlink ref="B178" r:id="rId169" display="https://resultat.bagskytte.se/Archer/Details/1576410" xr:uid="{00000000-0004-0000-0300-0000A8000000}"/>
    <hyperlink ref="B179" r:id="rId170" display="https://resultat.bagskytte.se/Archer/Details/130000" xr:uid="{00000000-0004-0000-0300-0000A9000000}"/>
    <hyperlink ref="B180" r:id="rId171" display="https://resultat.bagskytte.se/Archer/Details/1294768" xr:uid="{00000000-0004-0000-0300-0000AA000000}"/>
    <hyperlink ref="B181" r:id="rId172" display="https://resultat.bagskytte.se/Archer/Details/837574" xr:uid="{00000000-0004-0000-0300-0000AB000000}"/>
    <hyperlink ref="B182" r:id="rId173" display="https://resultat.bagskytte.se/Archer/Details/128213" xr:uid="{00000000-0004-0000-0300-0000AC000000}"/>
    <hyperlink ref="B183" r:id="rId174" display="https://resultat.bagskytte.se/Archer/Details/1101363" xr:uid="{00000000-0004-0000-0300-0000AD000000}"/>
    <hyperlink ref="B184" r:id="rId175" display="https://resultat.bagskytte.se/Archer/Details/3729523" xr:uid="{00000000-0004-0000-0300-0000AE000000}"/>
    <hyperlink ref="B185" r:id="rId176" display="https://resultat.bagskytte.se/Archer/Details/129989" xr:uid="{00000000-0004-0000-0300-0000AF000000}"/>
    <hyperlink ref="B186" r:id="rId177" display="https://resultat.bagskytte.se/Archer/Details/374074" xr:uid="{00000000-0004-0000-0300-0000B0000000}"/>
    <hyperlink ref="B187" r:id="rId178" display="https://resultat.bagskytte.se/Archer/Details/683308" xr:uid="{00000000-0004-0000-0300-0000B1000000}"/>
    <hyperlink ref="B188" r:id="rId179" display="https://resultat.bagskytte.se/Archer/Details/374092" xr:uid="{00000000-0004-0000-0300-0000B2000000}"/>
    <hyperlink ref="B189" r:id="rId180" display="https://resultat.bagskytte.se/Archer/Details/475290" xr:uid="{00000000-0004-0000-0300-0000B3000000}"/>
    <hyperlink ref="B190" r:id="rId181" display="https://resultat.bagskytte.se/Archer/Details/4048651" xr:uid="{00000000-0004-0000-0300-0000B4000000}"/>
    <hyperlink ref="B191" r:id="rId182" display="https://resultat.bagskytte.se/Archer/Details/25294" xr:uid="{00000000-0004-0000-0300-0000B5000000}"/>
    <hyperlink ref="B192" r:id="rId183" display="https://resultat.bagskytte.se/Archer/Details/2089715" xr:uid="{00000000-0004-0000-0300-0000B6000000}"/>
    <hyperlink ref="B193" r:id="rId184" display="https://resultat.bagskytte.se/Archer/Details/128604" xr:uid="{00000000-0004-0000-0300-0000B7000000}"/>
    <hyperlink ref="B194" r:id="rId185" display="https://resultat.bagskytte.se/Archer/Details/2099497" xr:uid="{00000000-0004-0000-0300-0000B8000000}"/>
    <hyperlink ref="B195" r:id="rId186" display="https://resultat.bagskytte.se/Archer/Details/1230829" xr:uid="{00000000-0004-0000-0300-0000B9000000}"/>
    <hyperlink ref="B196" r:id="rId187" display="https://resultat.bagskytte.se/Archer/Details/1573239" xr:uid="{00000000-0004-0000-0300-0000BA000000}"/>
    <hyperlink ref="B197" r:id="rId188" display="https://resultat.bagskytte.se/Archer/Details/1814087" xr:uid="{00000000-0004-0000-0300-0000BB000000}"/>
    <hyperlink ref="B198" r:id="rId189" display="https://resultat.bagskytte.se/Archer/Details/130384" xr:uid="{00000000-0004-0000-0300-0000BC000000}"/>
    <hyperlink ref="B199" r:id="rId190" display="https://resultat.bagskytte.se/Archer/Details/2315176" xr:uid="{00000000-0004-0000-0300-0000BD000000}"/>
    <hyperlink ref="B200" r:id="rId191" display="https://resultat.bagskytte.se/Archer/Details/2397543" xr:uid="{00000000-0004-0000-0300-0000BE000000}"/>
    <hyperlink ref="B201" r:id="rId192" display="https://resultat.bagskytte.se/Archer/Details/2273509" xr:uid="{00000000-0004-0000-0300-0000BF000000}"/>
    <hyperlink ref="B203" r:id="rId193" display="https://resultat.bagskytte.se/Archer/Details/1625389" xr:uid="{00000000-0004-0000-0300-0000C0000000}"/>
    <hyperlink ref="B204" r:id="rId194" display="https://resultat.bagskytte.se/Archer/Details/1599703" xr:uid="{00000000-0004-0000-0300-0000C1000000}"/>
    <hyperlink ref="B205" r:id="rId195" display="https://resultat.bagskytte.se/Archer/Details/1598343" xr:uid="{00000000-0004-0000-0300-0000C2000000}"/>
    <hyperlink ref="B206" r:id="rId196" display="https://resultat.bagskytte.se/Archer/Details/128617" xr:uid="{00000000-0004-0000-0300-0000C3000000}"/>
    <hyperlink ref="B207" r:id="rId197" display="https://resultat.bagskytte.se/Archer/Details/130485" xr:uid="{00000000-0004-0000-0300-0000C4000000}"/>
    <hyperlink ref="B209" r:id="rId198" display="https://resultat.bagskytte.se/Archer/Details/2800616" xr:uid="{00000000-0004-0000-0300-0000C5000000}"/>
    <hyperlink ref="B210" r:id="rId199" display="https://resultat.bagskytte.se/Archer/Details/180980" xr:uid="{00000000-0004-0000-0300-0000C6000000}"/>
    <hyperlink ref="B211" r:id="rId200" display="https://resultat.bagskytte.se/Archer/Details/492453" xr:uid="{00000000-0004-0000-0300-0000C7000000}"/>
    <hyperlink ref="B212" r:id="rId201" display="https://resultat.bagskytte.se/Archer/Details/2807823" xr:uid="{00000000-0004-0000-0300-0000C8000000}"/>
    <hyperlink ref="B213" r:id="rId202" display="https://resultat.bagskytte.se/Archer/Details/130283" xr:uid="{00000000-0004-0000-0300-0000C9000000}"/>
    <hyperlink ref="B214" r:id="rId203" display="https://resultat.bagskytte.se/Archer/Details/398522" xr:uid="{00000000-0004-0000-0300-0000CA000000}"/>
    <hyperlink ref="B215" r:id="rId204" display="https://resultat.bagskytte.se/Archer/Details/1632825" xr:uid="{00000000-0004-0000-0300-0000CB000000}"/>
    <hyperlink ref="B216" r:id="rId205" display="https://resultat.bagskytte.se/Archer/Details/1177022" xr:uid="{00000000-0004-0000-0300-0000CC000000}"/>
    <hyperlink ref="B217" r:id="rId206" display="https://resultat.bagskytte.se/Archer/Details/129383" xr:uid="{00000000-0004-0000-0300-0000CD000000}"/>
    <hyperlink ref="B218" r:id="rId207" display="https://resultat.bagskytte.se/Archer/Details/129451" xr:uid="{00000000-0004-0000-0300-0000CE000000}"/>
    <hyperlink ref="B219" r:id="rId208" display="https://resultat.bagskytte.se/Archer/Details/453273" xr:uid="{00000000-0004-0000-0300-0000CF000000}"/>
    <hyperlink ref="B220" r:id="rId209" display="https://resultat.bagskytte.se/Archer/Details/130427" xr:uid="{00000000-0004-0000-0300-0000D0000000}"/>
    <hyperlink ref="B221" r:id="rId210" display="https://resultat.bagskytte.se/Archer/Details/398529" xr:uid="{00000000-0004-0000-0300-0000D1000000}"/>
    <hyperlink ref="B222" r:id="rId211" display="https://resultat.bagskytte.se/Archer/Details/16392" xr:uid="{00000000-0004-0000-0300-0000D2000000}"/>
    <hyperlink ref="B223" r:id="rId212" display="https://resultat.bagskytte.se/Archer/Details/129553" xr:uid="{00000000-0004-0000-0300-0000D3000000}"/>
    <hyperlink ref="B225" r:id="rId213" display="https://resultat.bagskytte.se/Archer/Details/130016" xr:uid="{00000000-0004-0000-0300-0000D4000000}"/>
    <hyperlink ref="B226" r:id="rId214" display="https://resultat.bagskytte.se/Archer/Details/573813" xr:uid="{00000000-0004-0000-0300-0000D5000000}"/>
    <hyperlink ref="B227" r:id="rId215" display="https://resultat.bagskytte.se/Archer/Details/127799" xr:uid="{00000000-0004-0000-0300-0000D6000000}"/>
    <hyperlink ref="B228" r:id="rId216" display="https://resultat.bagskytte.se/Archer/Details/129781" xr:uid="{00000000-0004-0000-0300-0000D7000000}"/>
    <hyperlink ref="B229" r:id="rId217" display="https://resultat.bagskytte.se/Archer/Details/127792" xr:uid="{00000000-0004-0000-0300-0000D8000000}"/>
    <hyperlink ref="B230" r:id="rId218" display="https://resultat.bagskytte.se/Archer/Details/129956" xr:uid="{00000000-0004-0000-0300-0000D9000000}"/>
    <hyperlink ref="B231" r:id="rId219" display="https://resultat.bagskytte.se/Archer/Details/440919" xr:uid="{00000000-0004-0000-0300-0000DA000000}"/>
    <hyperlink ref="B232" r:id="rId220" display="https://resultat.bagskytte.se/Archer/Details/498199" xr:uid="{00000000-0004-0000-0300-0000DB000000}"/>
    <hyperlink ref="B233" r:id="rId221" display="https://resultat.bagskytte.se/Archer/Details/464225" xr:uid="{00000000-0004-0000-0300-0000DC000000}"/>
    <hyperlink ref="B234" r:id="rId222" display="https://resultat.bagskytte.se/Archer/Details/129777" xr:uid="{00000000-0004-0000-0300-0000DD000000}"/>
    <hyperlink ref="B235" r:id="rId223" display="https://resultat.bagskytte.se/Archer/Details/464402" xr:uid="{00000000-0004-0000-0300-0000DE000000}"/>
    <hyperlink ref="B236" r:id="rId224" display="https://resultat.bagskytte.se/Archer/Details/1574000" xr:uid="{00000000-0004-0000-0300-0000DF000000}"/>
    <hyperlink ref="B237" r:id="rId225" display="https://resultat.bagskytte.se/Archer/Details/2494444" xr:uid="{00000000-0004-0000-0300-0000E0000000}"/>
    <hyperlink ref="B238" r:id="rId226" display="https://resultat.bagskytte.se/Archer/Details/353952" xr:uid="{00000000-0004-0000-0300-0000E1000000}"/>
    <hyperlink ref="B239" r:id="rId227" display="https://resultat.bagskytte.se/Archer/Details/132794" xr:uid="{00000000-0004-0000-0300-0000E2000000}"/>
    <hyperlink ref="B240" r:id="rId228" display="https://resultat.bagskytte.se/Archer/Details/130518" xr:uid="{00000000-0004-0000-0300-0000E3000000}"/>
    <hyperlink ref="B241" r:id="rId229" display="https://resultat.bagskytte.se/Archer/Details/584745" xr:uid="{00000000-0004-0000-0300-0000E4000000}"/>
    <hyperlink ref="B242" r:id="rId230" display="https://resultat.bagskytte.se/Archer/Details/381018" xr:uid="{00000000-0004-0000-0300-0000E5000000}"/>
    <hyperlink ref="B243" r:id="rId231" display="https://resultat.bagskytte.se/Archer/Details/1566677" xr:uid="{00000000-0004-0000-0300-0000E6000000}"/>
    <hyperlink ref="B244" r:id="rId232" display="https://resultat.bagskytte.se/Archer/Details/3540142" xr:uid="{00000000-0004-0000-0300-0000E7000000}"/>
    <hyperlink ref="B245" r:id="rId233" display="https://resultat.bagskytte.se/Archer/Details/1097461" xr:uid="{00000000-0004-0000-0300-0000E8000000}"/>
    <hyperlink ref="B246" r:id="rId234" display="https://resultat.bagskytte.se/Archer/Details/608872" xr:uid="{00000000-0004-0000-0300-0000E9000000}"/>
    <hyperlink ref="B247" r:id="rId235" display="https://resultat.bagskytte.se/Archer/Details/1597421" xr:uid="{00000000-0004-0000-0300-0000EA000000}"/>
    <hyperlink ref="B248" r:id="rId236" display="https://resultat.bagskytte.se/Archer/Details/128270" xr:uid="{00000000-0004-0000-0300-0000EB000000}"/>
    <hyperlink ref="B249" r:id="rId237" display="https://resultat.bagskytte.se/Archer/Details/129438" xr:uid="{00000000-0004-0000-0300-0000EC000000}"/>
    <hyperlink ref="B250" r:id="rId238" display="https://resultat.bagskytte.se/Archer/Details/130044" xr:uid="{00000000-0004-0000-0300-0000ED000000}"/>
    <hyperlink ref="B251" r:id="rId239" display="https://resultat.bagskytte.se/Archer/Details/2742463" xr:uid="{00000000-0004-0000-0300-0000EE000000}"/>
    <hyperlink ref="B252" r:id="rId240" display="https://resultat.bagskytte.se/Archer/Details/128627" xr:uid="{00000000-0004-0000-0300-0000EF000000}"/>
    <hyperlink ref="B253" r:id="rId241" display="https://resultat.bagskytte.se/Archer/Details/2176019" xr:uid="{00000000-0004-0000-0300-0000F0000000}"/>
    <hyperlink ref="B254" r:id="rId242" display="https://resultat.bagskytte.se/Archer/Details/118140" xr:uid="{00000000-0004-0000-0300-0000F1000000}"/>
    <hyperlink ref="B255" r:id="rId243" display="https://resultat.bagskytte.se/Archer/Details/129841" xr:uid="{00000000-0004-0000-0300-0000F2000000}"/>
    <hyperlink ref="B256" r:id="rId244" display="https://resultat.bagskytte.se/Archer/Details/130338" xr:uid="{00000000-0004-0000-0300-0000F3000000}"/>
    <hyperlink ref="B257" r:id="rId245" display="https://resultat.bagskytte.se/Archer/Details/1132947" xr:uid="{00000000-0004-0000-0300-0000F4000000}"/>
    <hyperlink ref="B258" r:id="rId246" display="https://resultat.bagskytte.se/Archer/Details/128613" xr:uid="{00000000-0004-0000-0300-0000F5000000}"/>
    <hyperlink ref="B259" r:id="rId247" display="https://resultat.bagskytte.se/Archer/Details/1097486" xr:uid="{00000000-0004-0000-0300-0000F6000000}"/>
    <hyperlink ref="B260" r:id="rId248" display="https://resultat.bagskytte.se/Archer/Details/608873" xr:uid="{00000000-0004-0000-0300-0000F7000000}"/>
    <hyperlink ref="B261" r:id="rId249" display="https://resultat.bagskytte.se/Archer/Details/696785" xr:uid="{00000000-0004-0000-0300-0000F8000000}"/>
    <hyperlink ref="B262" r:id="rId250" display="https://resultat.bagskytte.se/Archer/Details/740586" xr:uid="{00000000-0004-0000-0300-0000F9000000}"/>
    <hyperlink ref="B263" r:id="rId251" display="https://resultat.bagskytte.se/Archer/Details/1600620" xr:uid="{00000000-0004-0000-0300-0000FA000000}"/>
    <hyperlink ref="B264" r:id="rId252" display="https://resultat.bagskytte.se/Archer/Details/1254367" xr:uid="{00000000-0004-0000-0300-0000FB000000}"/>
    <hyperlink ref="B265" r:id="rId253" display="https://resultat.bagskytte.se/Archer/Details/2614657" xr:uid="{00000000-0004-0000-0300-0000FC000000}"/>
    <hyperlink ref="B266" r:id="rId254" display="https://resultat.bagskytte.se/Archer/Details/1718680" xr:uid="{00000000-0004-0000-0300-0000FD000000}"/>
    <hyperlink ref="B267" r:id="rId255" display="https://resultat.bagskytte.se/Archer/Details/1831583" xr:uid="{00000000-0004-0000-0300-0000FE000000}"/>
    <hyperlink ref="B268" r:id="rId256" display="https://resultat.bagskytte.se/Archer/Details/3844104" xr:uid="{00000000-0004-0000-0300-0000FF000000}"/>
    <hyperlink ref="B269" r:id="rId257" display="https://resultat.bagskytte.se/Archer/Details/608267" xr:uid="{00000000-0004-0000-0300-000000010000}"/>
    <hyperlink ref="B270" r:id="rId258" display="https://resultat.bagskytte.se/Archer/Details/412925" xr:uid="{00000000-0004-0000-0300-000001010000}"/>
    <hyperlink ref="B271" r:id="rId259" display="https://resultat.bagskytte.se/Archer/Details/1608904" xr:uid="{00000000-0004-0000-0300-000002010000}"/>
    <hyperlink ref="B272" r:id="rId260" display="https://resultat.bagskytte.se/Archer/Details/1372386" xr:uid="{00000000-0004-0000-0300-000003010000}"/>
    <hyperlink ref="B273" r:id="rId261" display="https://resultat.bagskytte.se/Archer/Details/128615" xr:uid="{00000000-0004-0000-0300-000004010000}"/>
    <hyperlink ref="B274" r:id="rId262" display="https://resultat.bagskytte.se/Archer/Details/4094619" xr:uid="{00000000-0004-0000-0300-000005010000}"/>
    <hyperlink ref="B275" r:id="rId263" display="https://resultat.bagskytte.se/Archer/Details/740583" xr:uid="{00000000-0004-0000-0300-000006010000}"/>
    <hyperlink ref="B276" r:id="rId264" display="https://resultat.bagskytte.se/Archer/Details/3790227" xr:uid="{00000000-0004-0000-0300-000007010000}"/>
    <hyperlink ref="B277" r:id="rId265" display="https://resultat.bagskytte.se/Archer/Details/1604671" xr:uid="{00000000-0004-0000-0300-000008010000}"/>
    <hyperlink ref="B278" r:id="rId266" display="https://resultat.bagskytte.se/Archer/Details/3208534" xr:uid="{00000000-0004-0000-0300-000009010000}"/>
    <hyperlink ref="B279" r:id="rId267" display="https://resultat.bagskytte.se/Archer/Details/1674965" xr:uid="{00000000-0004-0000-0300-00000A010000}"/>
    <hyperlink ref="B280" r:id="rId268" display="https://resultat.bagskytte.se/Archer/Details/128278" xr:uid="{00000000-0004-0000-0300-00000B010000}"/>
    <hyperlink ref="B281" r:id="rId269" display="https://resultat.bagskytte.se/Archer/Details/1915603" xr:uid="{00000000-0004-0000-0300-00000C010000}"/>
    <hyperlink ref="B282" r:id="rId270" display="https://resultat.bagskytte.se/Archer/Details/1400747" xr:uid="{00000000-0004-0000-0300-00000D010000}"/>
    <hyperlink ref="B284" r:id="rId271" display="https://resultat.bagskytte.se/Archer/Details/128252" xr:uid="{00000000-0004-0000-0300-00000E010000}"/>
    <hyperlink ref="B285" r:id="rId272" display="https://resultat.bagskytte.se/Archer/Details/693781" xr:uid="{00000000-0004-0000-0300-00000F010000}"/>
    <hyperlink ref="B286" r:id="rId273" display="https://resultat.bagskytte.se/Archer/Details/609858" xr:uid="{00000000-0004-0000-0300-000010010000}"/>
    <hyperlink ref="B287" r:id="rId274" display="https://resultat.bagskytte.se/Archer/Details/855856" xr:uid="{00000000-0004-0000-0300-000011010000}"/>
    <hyperlink ref="B288" r:id="rId275" display="https://resultat.bagskytte.se/Archer/Details/3724919" xr:uid="{00000000-0004-0000-0300-000012010000}"/>
    <hyperlink ref="B289" r:id="rId276" display="https://resultat.bagskytte.se/Archer/Details/309310" xr:uid="{00000000-0004-0000-0300-000013010000}"/>
    <hyperlink ref="B290" r:id="rId277" display="https://resultat.bagskytte.se/Archer/Details/4239819" xr:uid="{00000000-0004-0000-0300-000014010000}"/>
    <hyperlink ref="B291" r:id="rId278" display="https://resultat.bagskytte.se/Archer/Details/130364" xr:uid="{00000000-0004-0000-0300-000015010000}"/>
    <hyperlink ref="B292" r:id="rId279" display="https://resultat.bagskytte.se/Archer/Details/1730727" xr:uid="{00000000-0004-0000-0300-000016010000}"/>
    <hyperlink ref="B293" r:id="rId280" display="https://resultat.bagskytte.se/Archer/Details/452574" xr:uid="{00000000-0004-0000-0300-000017010000}"/>
    <hyperlink ref="B294" r:id="rId281" display="https://resultat.bagskytte.se/Archer/Details/3100492" xr:uid="{00000000-0004-0000-0300-000018010000}"/>
    <hyperlink ref="B296" r:id="rId282" display="https://resultat.bagskytte.se/Archer/Details/4187622" xr:uid="{00000000-0004-0000-0300-000019010000}"/>
    <hyperlink ref="B297" r:id="rId283" display="https://resultat.bagskytte.se/Archer/Details/1730729" xr:uid="{00000000-0004-0000-0300-00001A010000}"/>
    <hyperlink ref="B298" r:id="rId284" display="https://resultat.bagskytte.se/Archer/Details/130065" xr:uid="{00000000-0004-0000-0300-00001B010000}"/>
    <hyperlink ref="B299" r:id="rId285" display="https://resultat.bagskytte.se/Archer/Details/2122348" xr:uid="{00000000-0004-0000-0300-00001C010000}"/>
    <hyperlink ref="B300" r:id="rId286" display="https://resultat.bagskytte.se/Archer/Details/1798177" xr:uid="{00000000-0004-0000-0300-00001D010000}"/>
    <hyperlink ref="B301" r:id="rId287" display="https://resultat.bagskytte.se/Archer/Details/542677" xr:uid="{00000000-0004-0000-0300-00001E010000}"/>
    <hyperlink ref="B302" r:id="rId288" display="https://resultat.bagskytte.se/Archer/Details/4205047" xr:uid="{00000000-0004-0000-0300-00001F010000}"/>
    <hyperlink ref="B304" r:id="rId289" display="https://resultat.bagskytte.se/Archer/Details/418530" xr:uid="{00000000-0004-0000-0300-000020010000}"/>
    <hyperlink ref="B305" r:id="rId290" display="https://resultat.bagskytte.se/Archer/Details/426381" xr:uid="{00000000-0004-0000-0300-000021010000}"/>
    <hyperlink ref="B306" r:id="rId291" display="https://resultat.bagskytte.se/Archer/Details/2390178" xr:uid="{00000000-0004-0000-0300-000022010000}"/>
    <hyperlink ref="B307" r:id="rId292" display="https://resultat.bagskytte.se/Archer/Details/128539" xr:uid="{00000000-0004-0000-0300-000023010000}"/>
    <hyperlink ref="B308" r:id="rId293" display="https://resultat.bagskytte.se/Archer/Details/128640" xr:uid="{00000000-0004-0000-0300-000024010000}"/>
    <hyperlink ref="B309" r:id="rId294" display="https://resultat.bagskytte.se/Archer/Details/545310" xr:uid="{00000000-0004-0000-0300-000025010000}"/>
    <hyperlink ref="B310" r:id="rId295" display="https://resultat.bagskytte.se/Archer/Details/550239" xr:uid="{00000000-0004-0000-0300-000026010000}"/>
    <hyperlink ref="B311" r:id="rId296" display="https://resultat.bagskytte.se/Archer/Details/953510" xr:uid="{00000000-0004-0000-0300-000027010000}"/>
    <hyperlink ref="B312" r:id="rId297" display="https://resultat.bagskytte.se/Archer/Details/129775" xr:uid="{00000000-0004-0000-0300-000028010000}"/>
    <hyperlink ref="B313" r:id="rId298" display="https://resultat.bagskytte.se/Archer/Details/554552" xr:uid="{00000000-0004-0000-0300-000029010000}"/>
    <hyperlink ref="B314" r:id="rId299" display="https://resultat.bagskytte.se/Archer/Details/1609194" xr:uid="{00000000-0004-0000-0300-00002A010000}"/>
    <hyperlink ref="B315" r:id="rId300" display="https://resultat.bagskytte.se/Archer/Details/2754551" xr:uid="{00000000-0004-0000-0300-00002B010000}"/>
    <hyperlink ref="B316" r:id="rId301" display="https://resultat.bagskytte.se/Archer/Details/9299" xr:uid="{00000000-0004-0000-0300-00002C010000}"/>
    <hyperlink ref="B317" r:id="rId302" display="https://resultat.bagskytte.se/Archer/Details/1930047" xr:uid="{00000000-0004-0000-0300-00002D010000}"/>
    <hyperlink ref="B318" r:id="rId303" display="https://resultat.bagskytte.se/Archer/Details/1601524" xr:uid="{00000000-0004-0000-0300-00002E010000}"/>
    <hyperlink ref="B320" r:id="rId304" display="https://resultat.bagskytte.se/Archer/Details/1974514" xr:uid="{00000000-0004-0000-0300-00002F010000}"/>
    <hyperlink ref="B321" r:id="rId305" display="https://resultat.bagskytte.se/Archer/Details/2913972" xr:uid="{00000000-0004-0000-0300-000030010000}"/>
    <hyperlink ref="B322" r:id="rId306" display="https://resultat.bagskytte.se/Archer/Details/1170016" xr:uid="{00000000-0004-0000-0300-000031010000}"/>
    <hyperlink ref="B323" r:id="rId307" display="https://resultat.bagskytte.se/Archer/Details/1738903" xr:uid="{00000000-0004-0000-0300-000032010000}"/>
    <hyperlink ref="B324" r:id="rId308" display="https://resultat.bagskytte.se/Archer/Details/1574929" xr:uid="{00000000-0004-0000-0300-000033010000}"/>
    <hyperlink ref="B325" r:id="rId309" display="https://resultat.bagskytte.se/Archer/Details/1939113" xr:uid="{00000000-0004-0000-0300-000034010000}"/>
    <hyperlink ref="B326" r:id="rId310" display="https://resultat.bagskytte.se/Archer/Details/1602250" xr:uid="{00000000-0004-0000-0300-000035010000}"/>
    <hyperlink ref="B327" r:id="rId311" display="https://resultat.bagskytte.se/Archer/Details/576409" xr:uid="{00000000-0004-0000-0300-000036010000}"/>
    <hyperlink ref="B329" r:id="rId312" display="https://resultat.bagskytte.se/Archer/Details/2379256" xr:uid="{00000000-0004-0000-0300-000037010000}"/>
    <hyperlink ref="B331" r:id="rId313" display="https://resultat.bagskytte.se/Archer/Details/128608" xr:uid="{00000000-0004-0000-0300-000038010000}"/>
    <hyperlink ref="B332" r:id="rId314" display="https://resultat.bagskytte.se/Archer/Details/1602054" xr:uid="{00000000-0004-0000-0300-000039010000}"/>
    <hyperlink ref="B333" r:id="rId315" display="https://resultat.bagskytte.se/Archer/Details/130789" xr:uid="{00000000-0004-0000-0300-00003A010000}"/>
    <hyperlink ref="B334" r:id="rId316" display="https://resultat.bagskytte.se/Archer/Details/130100" xr:uid="{00000000-0004-0000-0300-00003B010000}"/>
    <hyperlink ref="B335" r:id="rId317" display="https://resultat.bagskytte.se/Archer/Details/538797" xr:uid="{00000000-0004-0000-0300-00003C010000}"/>
    <hyperlink ref="B336" r:id="rId318" display="https://resultat.bagskytte.se/Archer/Details/753433" xr:uid="{00000000-0004-0000-0300-00003D010000}"/>
    <hyperlink ref="B337" r:id="rId319" display="https://resultat.bagskytte.se/Archer/Details/743455" xr:uid="{00000000-0004-0000-0300-00003E010000}"/>
    <hyperlink ref="B338" r:id="rId320" display="https://resultat.bagskytte.se/Archer/Details/3753129" xr:uid="{00000000-0004-0000-0300-00003F010000}"/>
    <hyperlink ref="B339" r:id="rId321" display="https://resultat.bagskytte.se/Archer/Details/407845" xr:uid="{00000000-0004-0000-0300-000040010000}"/>
    <hyperlink ref="B340" r:id="rId322" display="https://resultat.bagskytte.se/Archer/Details/398524" xr:uid="{00000000-0004-0000-0300-000041010000}"/>
    <hyperlink ref="B341" r:id="rId323" display="https://resultat.bagskytte.se/Archer/Details/2037447" xr:uid="{00000000-0004-0000-0300-000042010000}"/>
    <hyperlink ref="B342" r:id="rId324" display="https://resultat.bagskytte.se/Archer/Details/3753128" xr:uid="{00000000-0004-0000-0300-000043010000}"/>
    <hyperlink ref="B343" r:id="rId325" display="https://resultat.bagskytte.se/Archer/Details/577660" xr:uid="{00000000-0004-0000-0300-000044010000}"/>
    <hyperlink ref="B344" r:id="rId326" display="https://resultat.bagskytte.se/Archer/Details/2366118" xr:uid="{00000000-0004-0000-0300-000045010000}"/>
    <hyperlink ref="B345" r:id="rId327" display="https://resultat.bagskytte.se/Archer/Details/492801" xr:uid="{00000000-0004-0000-0300-000046010000}"/>
    <hyperlink ref="B346" r:id="rId328" display="https://resultat.bagskytte.se/Archer/Details/1738904" xr:uid="{00000000-0004-0000-0300-000047010000}"/>
    <hyperlink ref="B347" r:id="rId329" display="https://resultat.bagskytte.se/Archer/Details/2888842" xr:uid="{00000000-0004-0000-0300-000048010000}"/>
    <hyperlink ref="B348" r:id="rId330" display="https://resultat.bagskytte.se/Archer/Details/130429" xr:uid="{00000000-0004-0000-0300-000049010000}"/>
    <hyperlink ref="B349" r:id="rId331" display="https://resultat.bagskytte.se/Archer/Details/711886" xr:uid="{00000000-0004-0000-0300-00004A010000}"/>
    <hyperlink ref="B350" r:id="rId332" display="https://resultat.bagskytte.se/Archer/Details/740359" xr:uid="{00000000-0004-0000-0300-00004B010000}"/>
    <hyperlink ref="B351" r:id="rId333" display="https://resultat.bagskytte.se/Archer/Details/129456" xr:uid="{00000000-0004-0000-0300-00004C010000}"/>
    <hyperlink ref="B352" r:id="rId334" display="https://resultat.bagskytte.se/Archer/Details/857368" xr:uid="{00000000-0004-0000-0300-00004D010000}"/>
    <hyperlink ref="B353" r:id="rId335" display="https://resultat.bagskytte.se/Archer/Details/130484" xr:uid="{00000000-0004-0000-0300-00004E010000}"/>
    <hyperlink ref="B354" r:id="rId336" display="https://resultat.bagskytte.se/Archer/Details/1430983" xr:uid="{00000000-0004-0000-0300-00004F010000}"/>
    <hyperlink ref="B355" r:id="rId337" display="https://resultat.bagskytte.se/Archer/Details/2366115" xr:uid="{00000000-0004-0000-0300-000050010000}"/>
    <hyperlink ref="B356" r:id="rId338" display="https://resultat.bagskytte.se/Archer/Details/76517" xr:uid="{00000000-0004-0000-0300-000051010000}"/>
    <hyperlink ref="B357" r:id="rId339" display="https://resultat.bagskytte.se/Archer/Details/1598299" xr:uid="{00000000-0004-0000-0300-000052010000}"/>
    <hyperlink ref="B358" r:id="rId340" display="https://resultat.bagskytte.se/Archer/Details/182054" xr:uid="{00000000-0004-0000-0300-000053010000}"/>
    <hyperlink ref="B359" r:id="rId341" display="https://resultat.bagskytte.se/Archer/Details/1449317" xr:uid="{00000000-0004-0000-0300-000054010000}"/>
    <hyperlink ref="B360" r:id="rId342" display="https://resultat.bagskytte.se/Archer/Details/2358071" xr:uid="{00000000-0004-0000-0300-000055010000}"/>
    <hyperlink ref="B361" r:id="rId343" display="https://resultat.bagskytte.se/Archer/Details/337809" xr:uid="{00000000-0004-0000-0300-000056010000}"/>
    <hyperlink ref="B362" r:id="rId344" display="https://resultat.bagskytte.se/Archer/Details/538327" xr:uid="{00000000-0004-0000-0300-000057010000}"/>
    <hyperlink ref="B363" r:id="rId345" display="https://resultat.bagskytte.se/Archer/Details/514049" xr:uid="{00000000-0004-0000-0300-000058010000}"/>
    <hyperlink ref="B364" r:id="rId346" display="https://resultat.bagskytte.se/Archer/Details/1789427" xr:uid="{00000000-0004-0000-0300-000059010000}"/>
    <hyperlink ref="B365" r:id="rId347" display="https://resultat.bagskytte.se/Archer/Details/538316" xr:uid="{00000000-0004-0000-0300-00005A010000}"/>
    <hyperlink ref="B366" r:id="rId348" display="https://resultat.bagskytte.se/Archer/Details/693146" xr:uid="{00000000-0004-0000-0300-00005B010000}"/>
    <hyperlink ref="B367" r:id="rId349" display="https://resultat.bagskytte.se/Archer/Details/800763" xr:uid="{00000000-0004-0000-0300-00005C010000}"/>
    <hyperlink ref="B368" r:id="rId350" display="https://resultat.bagskytte.se/Archer/Details/1582163" xr:uid="{00000000-0004-0000-0300-00005D010000}"/>
    <hyperlink ref="B369" r:id="rId351" display="https://resultat.bagskytte.se/Archer/Details/1470780" xr:uid="{00000000-0004-0000-0300-00005E010000}"/>
    <hyperlink ref="B370" r:id="rId352" display="https://resultat.bagskytte.se/Archer/Details/1831456" xr:uid="{00000000-0004-0000-0300-00005F010000}"/>
    <hyperlink ref="B371" r:id="rId353" display="https://resultat.bagskytte.se/Archer/Details/129526" xr:uid="{00000000-0004-0000-0300-000060010000}"/>
    <hyperlink ref="B372" r:id="rId354" display="https://resultat.bagskytte.se/Archer/Details/128330" xr:uid="{00000000-0004-0000-0300-000061010000}"/>
    <hyperlink ref="B373" r:id="rId355" display="https://resultat.bagskytte.se/Archer/Details/870776" xr:uid="{00000000-0004-0000-0300-000062010000}"/>
    <hyperlink ref="B374" r:id="rId356" display="https://resultat.bagskytte.se/Archer/Details/404602" xr:uid="{00000000-0004-0000-0300-000063010000}"/>
    <hyperlink ref="B375" r:id="rId357" display="https://resultat.bagskytte.se/Archer/Details/370494" xr:uid="{00000000-0004-0000-0300-000064010000}"/>
    <hyperlink ref="B376" r:id="rId358" display="https://resultat.bagskytte.se/Archer/Details/556381" xr:uid="{00000000-0004-0000-0300-000065010000}"/>
    <hyperlink ref="B377" r:id="rId359" display="https://resultat.bagskytte.se/Archer/Details/1097483" xr:uid="{00000000-0004-0000-0300-000066010000}"/>
    <hyperlink ref="B378" r:id="rId360" display="https://resultat.bagskytte.se/Archer/Details/130080" xr:uid="{00000000-0004-0000-0300-000067010000}"/>
    <hyperlink ref="B379" r:id="rId361" display="https://resultat.bagskytte.se/Archer/Details/612963" xr:uid="{00000000-0004-0000-0300-000068010000}"/>
    <hyperlink ref="B380" r:id="rId362" display="https://resultat.bagskytte.se/Archer/Details/130107" xr:uid="{00000000-0004-0000-0300-000069010000}"/>
    <hyperlink ref="B381" r:id="rId363" display="https://resultat.bagskytte.se/Archer/Details/130340" xr:uid="{00000000-0004-0000-0300-00006A010000}"/>
    <hyperlink ref="B382" r:id="rId364" display="https://resultat.bagskytte.se/Archer/Details/127051" xr:uid="{00000000-0004-0000-0300-00006B010000}"/>
    <hyperlink ref="B383" r:id="rId365" display="https://resultat.bagskytte.se/Archer/Details/578072" xr:uid="{00000000-0004-0000-0300-00006C010000}"/>
    <hyperlink ref="B384" r:id="rId366" display="https://resultat.bagskytte.se/Archer/Details/1664260" xr:uid="{00000000-0004-0000-0300-00006D010000}"/>
    <hyperlink ref="B385" r:id="rId367" display="https://resultat.bagskytte.se/Archer/Details/1707547" xr:uid="{00000000-0004-0000-0300-00006E010000}"/>
    <hyperlink ref="B386" r:id="rId368" display="https://resultat.bagskytte.se/Archer/Details/2204260" xr:uid="{00000000-0004-0000-0300-00006F010000}"/>
    <hyperlink ref="B387" r:id="rId369" display="https://resultat.bagskytte.se/Archer/Details/1548317" xr:uid="{00000000-0004-0000-0300-000070010000}"/>
    <hyperlink ref="B388" r:id="rId370" display="https://resultat.bagskytte.se/Archer/Details/375347" xr:uid="{00000000-0004-0000-0300-000071010000}"/>
    <hyperlink ref="B389" r:id="rId371" display="https://resultat.bagskytte.se/Archer/Details/126954" xr:uid="{00000000-0004-0000-0300-000072010000}"/>
    <hyperlink ref="B390" r:id="rId372" display="https://resultat.bagskytte.se/Archer/Details/2756827" xr:uid="{00000000-0004-0000-0300-000073010000}"/>
    <hyperlink ref="B391" r:id="rId373" display="https://resultat.bagskytte.se/Archer/Details/101913" xr:uid="{00000000-0004-0000-0300-000074010000}"/>
    <hyperlink ref="B392" r:id="rId374" display="https://resultat.bagskytte.se/Archer/Details/264933" xr:uid="{00000000-0004-0000-0300-000075010000}"/>
    <hyperlink ref="B394" r:id="rId375" display="https://resultat.bagskytte.se/Archer/Details/725413" xr:uid="{00000000-0004-0000-0300-000076010000}"/>
    <hyperlink ref="B395" r:id="rId376" display="https://resultat.bagskytte.se/Archer/Details/2313999" xr:uid="{00000000-0004-0000-0300-000077010000}"/>
    <hyperlink ref="B396" r:id="rId377" display="https://resultat.bagskytte.se/Archer/Details/128143" xr:uid="{00000000-0004-0000-0300-000078010000}"/>
    <hyperlink ref="B397" r:id="rId378" display="https://resultat.bagskytte.se/Archer/Details/128165" xr:uid="{00000000-0004-0000-0300-000079010000}"/>
    <hyperlink ref="B398" r:id="rId379" display="https://resultat.bagskytte.se/Archer/Details/127020" xr:uid="{00000000-0004-0000-0300-00007A010000}"/>
    <hyperlink ref="B399" r:id="rId380" display="https://resultat.bagskytte.se/Archer/Details/62000" xr:uid="{00000000-0004-0000-0300-00007B010000}"/>
    <hyperlink ref="B400" r:id="rId381" display="https://resultat.bagskytte.se/Archer/Details/2176009" xr:uid="{00000000-0004-0000-0300-00007C010000}"/>
    <hyperlink ref="B401" r:id="rId382" display="https://resultat.bagskytte.se/Archer/Details/2334923" xr:uid="{00000000-0004-0000-0300-00007D010000}"/>
    <hyperlink ref="B402" r:id="rId383" display="https://resultat.bagskytte.se/Archer/Details/129368" xr:uid="{00000000-0004-0000-0300-00007E010000}"/>
    <hyperlink ref="B403" r:id="rId384" display="https://resultat.bagskytte.se/Archer/Details/1352145" xr:uid="{00000000-0004-0000-0300-00007F010000}"/>
    <hyperlink ref="B404" r:id="rId385" display="https://resultat.bagskytte.se/Archer/Details/1100073" xr:uid="{00000000-0004-0000-0300-000080010000}"/>
    <hyperlink ref="B405" r:id="rId386" display="https://resultat.bagskytte.se/Archer/Details/2025256" xr:uid="{00000000-0004-0000-0300-000081010000}"/>
    <hyperlink ref="B406" r:id="rId387" display="https://resultat.bagskytte.se/Archer/Details/2284952" xr:uid="{00000000-0004-0000-0300-000082010000}"/>
    <hyperlink ref="B407" r:id="rId388" display="https://resultat.bagskytte.se/Archer/Details/1754233" xr:uid="{00000000-0004-0000-0300-000083010000}"/>
    <hyperlink ref="B408" r:id="rId389" display="https://resultat.bagskytte.se/Archer/Details/976584" xr:uid="{00000000-0004-0000-0300-000084010000}"/>
    <hyperlink ref="B409" r:id="rId390" display="https://resultat.bagskytte.se/Archer/Details/2397129" xr:uid="{00000000-0004-0000-0300-000085010000}"/>
    <hyperlink ref="B410" r:id="rId391" display="https://resultat.bagskytte.se/Archer/Details/2587950" xr:uid="{00000000-0004-0000-0300-000086010000}"/>
    <hyperlink ref="B411" r:id="rId392" display="https://resultat.bagskytte.se/Archer/Details/128035" xr:uid="{00000000-0004-0000-0300-000087010000}"/>
    <hyperlink ref="B412" r:id="rId393" display="https://resultat.bagskytte.se/Archer/Details/1740072" xr:uid="{00000000-0004-0000-0300-000088010000}"/>
    <hyperlink ref="B413" r:id="rId394" display="https://resultat.bagskytte.se/Archer/Details/3284789" xr:uid="{00000000-0004-0000-0300-000089010000}"/>
    <hyperlink ref="B414" r:id="rId395" display="https://resultat.bagskytte.se/Archer/Details/464232" xr:uid="{00000000-0004-0000-0300-00008A010000}"/>
    <hyperlink ref="B415" r:id="rId396" display="https://resultat.bagskytte.se/Archer/Details/1553533" xr:uid="{00000000-0004-0000-0300-00008B010000}"/>
    <hyperlink ref="B416" r:id="rId397" display="https://resultat.bagskytte.se/Archer/Details/870775" xr:uid="{00000000-0004-0000-0300-00008C010000}"/>
    <hyperlink ref="B417" r:id="rId398" display="https://resultat.bagskytte.se/Archer/Details/2144566" xr:uid="{00000000-0004-0000-0300-00008D010000}"/>
    <hyperlink ref="B418" r:id="rId399" display="https://resultat.bagskytte.se/Archer/Details/828724" xr:uid="{00000000-0004-0000-0300-00008E010000}"/>
    <hyperlink ref="B420" r:id="rId400" display="https://resultat.bagskytte.se/Archer/Details/2925305" xr:uid="{00000000-0004-0000-0300-00008F010000}"/>
    <hyperlink ref="B421" r:id="rId401" display="https://resultat.bagskytte.se/Archer/Details/128389" xr:uid="{00000000-0004-0000-0300-000090010000}"/>
    <hyperlink ref="B422" r:id="rId402" display="https://resultat.bagskytte.se/Archer/Details/129772" xr:uid="{00000000-0004-0000-0300-000091010000}"/>
    <hyperlink ref="B423" r:id="rId403" display="https://resultat.bagskytte.se/Archer/Details/128382" xr:uid="{00000000-0004-0000-0300-000092010000}"/>
    <hyperlink ref="B424" r:id="rId404" display="https://resultat.bagskytte.se/Archer/Details/1181856" xr:uid="{00000000-0004-0000-0300-000093010000}"/>
    <hyperlink ref="B425" r:id="rId405" display="https://resultat.bagskytte.se/Archer/Details/128491" xr:uid="{00000000-0004-0000-0300-000094010000}"/>
    <hyperlink ref="B426" r:id="rId406" display="https://resultat.bagskytte.se/Archer/Details/1599879" xr:uid="{00000000-0004-0000-0300-000095010000}"/>
    <hyperlink ref="B427" r:id="rId407" display="https://resultat.bagskytte.se/Archer/Details/130009" xr:uid="{00000000-0004-0000-0300-000096010000}"/>
    <hyperlink ref="B428" r:id="rId408" display="https://resultat.bagskytte.se/Archer/Details/1789430" xr:uid="{00000000-0004-0000-0300-000097010000}"/>
    <hyperlink ref="B429" r:id="rId409" display="https://resultat.bagskytte.se/Archer/Details/996872" xr:uid="{00000000-0004-0000-0300-000098010000}"/>
    <hyperlink ref="B430" r:id="rId410" display="https://resultat.bagskytte.se/Archer/Details/2496" xr:uid="{00000000-0004-0000-0300-000099010000}"/>
    <hyperlink ref="B431" r:id="rId411" display="https://resultat.bagskytte.se/Archer/Details/130445" xr:uid="{00000000-0004-0000-0300-00009A010000}"/>
    <hyperlink ref="B432" r:id="rId412" display="https://resultat.bagskytte.se/Archer/Details/129441" xr:uid="{00000000-0004-0000-0300-00009B010000}"/>
    <hyperlink ref="B433" r:id="rId413" display="https://resultat.bagskytte.se/Archer/Details/1979059" xr:uid="{00000000-0004-0000-0300-00009C010000}"/>
    <hyperlink ref="B434" r:id="rId414" display="https://resultat.bagskytte.se/Archer/Details/153260" xr:uid="{00000000-0004-0000-0300-00009D010000}"/>
    <hyperlink ref="B435" r:id="rId415" display="https://resultat.bagskytte.se/Archer/Details/1147035" xr:uid="{00000000-0004-0000-0300-00009E010000}"/>
    <hyperlink ref="B436" r:id="rId416" display="https://resultat.bagskytte.se/Archer/Details/831047" xr:uid="{00000000-0004-0000-0300-00009F010000}"/>
    <hyperlink ref="B437" r:id="rId417" display="https://resultat.bagskytte.se/Archer/Details/1816938" xr:uid="{00000000-0004-0000-0300-0000A0010000}"/>
    <hyperlink ref="B438" r:id="rId418" display="https://resultat.bagskytte.se/Archer/Details/128358" xr:uid="{00000000-0004-0000-0300-0000A1010000}"/>
    <hyperlink ref="B439" r:id="rId419" display="https://resultat.bagskytte.se/Archer/Details/128403" xr:uid="{00000000-0004-0000-0300-0000A2010000}"/>
    <hyperlink ref="B440" r:id="rId420" display="https://resultat.bagskytte.se/Archer/Details/1568870" xr:uid="{00000000-0004-0000-0300-0000A3010000}"/>
    <hyperlink ref="B441" r:id="rId421" display="https://resultat.bagskytte.se/Archer/Details/1599889" xr:uid="{00000000-0004-0000-0300-0000A4010000}"/>
    <hyperlink ref="B442" r:id="rId422" display="https://resultat.bagskytte.se/Archer/Details/129400" xr:uid="{00000000-0004-0000-0300-0000A5010000}"/>
    <hyperlink ref="B443" r:id="rId423" display="https://resultat.bagskytte.se/Archer/Details/1892901" xr:uid="{00000000-0004-0000-0300-0000A6010000}"/>
    <hyperlink ref="B444" r:id="rId424" display="https://resultat.bagskytte.se/Archer/Details/128037" xr:uid="{00000000-0004-0000-0300-0000A7010000}"/>
  </hyperlinks>
  <pageMargins left="0.7" right="0.7" top="0.75" bottom="0.75" header="0.3" footer="0.3"/>
  <pageSetup paperSize="9" orientation="portrait" r:id="rId425"/>
  <drawing r:id="rId42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J268"/>
  <sheetViews>
    <sheetView topLeftCell="A28" workbookViewId="0">
      <selection activeCell="G127" sqref="G127:G128"/>
    </sheetView>
  </sheetViews>
  <sheetFormatPr defaultRowHeight="15" x14ac:dyDescent="0.25"/>
  <cols>
    <col min="1" max="1" width="3" bestFit="1" customWidth="1"/>
    <col min="2" max="2" width="25.140625" bestFit="1" customWidth="1"/>
    <col min="3" max="3" width="32.5703125" bestFit="1" customWidth="1"/>
    <col min="4" max="4" width="2.140625" bestFit="1" customWidth="1"/>
    <col min="5" max="5" width="3.42578125" bestFit="1" customWidth="1"/>
    <col min="6" max="6" width="12.42578125" bestFit="1" customWidth="1"/>
    <col min="7" max="7" width="4" bestFit="1" customWidth="1"/>
    <col min="8" max="9" width="3" bestFit="1" customWidth="1"/>
    <col min="10" max="10" width="4.5703125" bestFit="1" customWidth="1"/>
  </cols>
  <sheetData>
    <row r="3" spans="1:10" x14ac:dyDescent="0.25">
      <c r="A3" s="4">
        <v>1</v>
      </c>
      <c r="B3" s="5" t="s">
        <v>150</v>
      </c>
      <c r="C3" s="4" t="s">
        <v>28</v>
      </c>
      <c r="D3" s="4" t="s">
        <v>5</v>
      </c>
      <c r="E3" s="4" t="s">
        <v>60</v>
      </c>
      <c r="F3" s="4" t="s">
        <v>7</v>
      </c>
      <c r="G3" s="4">
        <v>527</v>
      </c>
      <c r="H3" s="4">
        <v>18</v>
      </c>
      <c r="I3" s="4">
        <v>22</v>
      </c>
      <c r="J3" s="4">
        <v>8.7799999999999994</v>
      </c>
    </row>
    <row r="4" spans="1:10" x14ac:dyDescent="0.25">
      <c r="A4" s="4">
        <v>2</v>
      </c>
      <c r="B4" s="4" t="s">
        <v>151</v>
      </c>
      <c r="C4" s="4" t="s">
        <v>17</v>
      </c>
      <c r="D4" s="4" t="s">
        <v>5</v>
      </c>
      <c r="E4" s="4" t="s">
        <v>60</v>
      </c>
      <c r="F4" s="4" t="s">
        <v>7</v>
      </c>
      <c r="G4" s="4">
        <v>489</v>
      </c>
      <c r="H4" s="4">
        <v>15</v>
      </c>
      <c r="I4" s="4">
        <v>15</v>
      </c>
      <c r="J4" s="4">
        <v>8.15</v>
      </c>
    </row>
    <row r="5" spans="1:10" x14ac:dyDescent="0.25">
      <c r="A5" s="4">
        <v>3</v>
      </c>
      <c r="B5" s="4" t="s">
        <v>404</v>
      </c>
      <c r="C5" s="4" t="s">
        <v>170</v>
      </c>
      <c r="D5" s="4" t="s">
        <v>5</v>
      </c>
      <c r="E5" s="4" t="s">
        <v>60</v>
      </c>
      <c r="F5" s="4" t="s">
        <v>7</v>
      </c>
      <c r="G5" s="4">
        <v>476</v>
      </c>
      <c r="H5" s="4">
        <v>11</v>
      </c>
      <c r="I5" s="4">
        <v>14</v>
      </c>
      <c r="J5" s="4">
        <v>7.93</v>
      </c>
    </row>
    <row r="6" spans="1:10" x14ac:dyDescent="0.25">
      <c r="A6" s="4">
        <v>4</v>
      </c>
      <c r="B6" s="4" t="s">
        <v>152</v>
      </c>
      <c r="C6" s="4" t="s">
        <v>32</v>
      </c>
      <c r="D6" s="4" t="s">
        <v>5</v>
      </c>
      <c r="E6" s="4" t="s">
        <v>60</v>
      </c>
      <c r="F6" s="4" t="s">
        <v>7</v>
      </c>
      <c r="G6" s="4">
        <v>476</v>
      </c>
      <c r="H6" s="4">
        <v>8</v>
      </c>
      <c r="I6" s="4">
        <v>17</v>
      </c>
      <c r="J6" s="4">
        <v>7.93</v>
      </c>
    </row>
    <row r="7" spans="1:10" x14ac:dyDescent="0.25">
      <c r="A7" s="4">
        <v>5</v>
      </c>
      <c r="B7" s="4" t="s">
        <v>324</v>
      </c>
      <c r="C7" s="4" t="s">
        <v>27</v>
      </c>
      <c r="D7" s="4" t="s">
        <v>5</v>
      </c>
      <c r="E7" s="4" t="s">
        <v>60</v>
      </c>
      <c r="F7" s="4" t="s">
        <v>7</v>
      </c>
      <c r="G7" s="4">
        <v>475</v>
      </c>
      <c r="H7" s="4">
        <v>8</v>
      </c>
      <c r="I7" s="4">
        <v>17</v>
      </c>
      <c r="J7" s="4">
        <v>7.92</v>
      </c>
    </row>
    <row r="8" spans="1:10" x14ac:dyDescent="0.25">
      <c r="A8" s="4">
        <v>6</v>
      </c>
      <c r="B8" s="5" t="s">
        <v>405</v>
      </c>
      <c r="C8" s="4" t="s">
        <v>25</v>
      </c>
      <c r="D8" s="4" t="s">
        <v>5</v>
      </c>
      <c r="E8" s="4" t="s">
        <v>60</v>
      </c>
      <c r="F8" s="4" t="s">
        <v>7</v>
      </c>
      <c r="G8" s="4">
        <v>471</v>
      </c>
      <c r="H8" s="4">
        <v>6</v>
      </c>
      <c r="I8" s="4">
        <v>13</v>
      </c>
      <c r="J8" s="4">
        <v>7.85</v>
      </c>
    </row>
    <row r="9" spans="1:10" x14ac:dyDescent="0.25">
      <c r="A9" s="4">
        <v>7</v>
      </c>
      <c r="B9" s="5" t="s">
        <v>406</v>
      </c>
      <c r="C9" s="4" t="s">
        <v>395</v>
      </c>
      <c r="D9" s="4" t="s">
        <v>5</v>
      </c>
      <c r="E9" s="4" t="s">
        <v>60</v>
      </c>
      <c r="F9" s="4" t="s">
        <v>7</v>
      </c>
      <c r="G9" s="4">
        <v>465</v>
      </c>
      <c r="H9" s="4">
        <v>7</v>
      </c>
      <c r="I9" s="4">
        <v>15</v>
      </c>
      <c r="J9" s="4">
        <v>7.75</v>
      </c>
    </row>
    <row r="10" spans="1:10" x14ac:dyDescent="0.25">
      <c r="A10" s="4">
        <v>8</v>
      </c>
      <c r="B10" s="5" t="s">
        <v>149</v>
      </c>
      <c r="C10" s="4" t="s">
        <v>28</v>
      </c>
      <c r="D10" s="4" t="s">
        <v>5</v>
      </c>
      <c r="E10" s="4" t="s">
        <v>60</v>
      </c>
      <c r="F10" s="4" t="s">
        <v>7</v>
      </c>
      <c r="G10" s="4">
        <v>462</v>
      </c>
      <c r="H10" s="4">
        <v>8</v>
      </c>
      <c r="I10" s="4">
        <v>14</v>
      </c>
      <c r="J10" s="4">
        <v>7.7</v>
      </c>
    </row>
    <row r="11" spans="1:10" x14ac:dyDescent="0.25">
      <c r="A11" s="4">
        <v>9</v>
      </c>
      <c r="B11" s="4" t="s">
        <v>407</v>
      </c>
      <c r="C11" s="4" t="s">
        <v>45</v>
      </c>
      <c r="D11" s="4" t="s">
        <v>5</v>
      </c>
      <c r="E11" s="4" t="s">
        <v>60</v>
      </c>
      <c r="F11" s="4" t="s">
        <v>7</v>
      </c>
      <c r="G11" s="4">
        <v>450</v>
      </c>
      <c r="H11" s="4">
        <v>10</v>
      </c>
      <c r="I11" s="4">
        <v>8</v>
      </c>
      <c r="J11" s="4">
        <v>7.5</v>
      </c>
    </row>
    <row r="12" spans="1:10" x14ac:dyDescent="0.25">
      <c r="A12" s="4">
        <v>10</v>
      </c>
      <c r="B12" s="5" t="s">
        <v>408</v>
      </c>
      <c r="C12" s="4" t="s">
        <v>25</v>
      </c>
      <c r="D12" s="4" t="s">
        <v>5</v>
      </c>
      <c r="E12" s="4" t="s">
        <v>60</v>
      </c>
      <c r="F12" s="4" t="s">
        <v>7</v>
      </c>
      <c r="G12" s="4">
        <v>447</v>
      </c>
      <c r="H12" s="4">
        <v>9</v>
      </c>
      <c r="I12" s="4">
        <v>13</v>
      </c>
      <c r="J12" s="4">
        <v>7.45</v>
      </c>
    </row>
    <row r="13" spans="1:10" x14ac:dyDescent="0.25">
      <c r="A13" s="4">
        <v>11</v>
      </c>
      <c r="B13" s="4" t="s">
        <v>409</v>
      </c>
      <c r="C13" s="4" t="s">
        <v>316</v>
      </c>
      <c r="D13" s="4" t="s">
        <v>5</v>
      </c>
      <c r="E13" s="4" t="s">
        <v>60</v>
      </c>
      <c r="F13" s="4" t="s">
        <v>7</v>
      </c>
      <c r="G13" s="4">
        <v>446</v>
      </c>
      <c r="H13" s="4">
        <v>7</v>
      </c>
      <c r="I13" s="4">
        <v>8</v>
      </c>
      <c r="J13" s="4">
        <v>7.43</v>
      </c>
    </row>
    <row r="14" spans="1:10" x14ac:dyDescent="0.25">
      <c r="A14" s="4">
        <v>12</v>
      </c>
      <c r="B14" s="4" t="s">
        <v>410</v>
      </c>
      <c r="C14" s="4" t="s">
        <v>27</v>
      </c>
      <c r="D14" s="4" t="s">
        <v>5</v>
      </c>
      <c r="E14" s="4" t="s">
        <v>60</v>
      </c>
      <c r="F14" s="4" t="s">
        <v>7</v>
      </c>
      <c r="G14" s="4">
        <v>443</v>
      </c>
      <c r="H14" s="4">
        <v>2</v>
      </c>
      <c r="I14" s="4">
        <v>16</v>
      </c>
      <c r="J14" s="4">
        <v>7.38</v>
      </c>
    </row>
    <row r="15" spans="1:10" x14ac:dyDescent="0.25">
      <c r="A15" s="4">
        <v>13</v>
      </c>
      <c r="B15" s="5" t="s">
        <v>154</v>
      </c>
      <c r="C15" s="4" t="s">
        <v>17</v>
      </c>
      <c r="D15" s="4" t="s">
        <v>5</v>
      </c>
      <c r="E15" s="4" t="s">
        <v>60</v>
      </c>
      <c r="F15" s="4" t="s">
        <v>7</v>
      </c>
      <c r="G15" s="4">
        <v>439</v>
      </c>
      <c r="H15" s="4">
        <v>5</v>
      </c>
      <c r="I15" s="4">
        <v>11</v>
      </c>
      <c r="J15" s="4">
        <v>7.32</v>
      </c>
    </row>
    <row r="16" spans="1:10" x14ac:dyDescent="0.25">
      <c r="A16" s="4">
        <v>14</v>
      </c>
      <c r="B16" s="4" t="s">
        <v>411</v>
      </c>
      <c r="C16" s="4" t="s">
        <v>25</v>
      </c>
      <c r="D16" s="4" t="s">
        <v>5</v>
      </c>
      <c r="E16" s="4" t="s">
        <v>60</v>
      </c>
      <c r="F16" s="4" t="s">
        <v>7</v>
      </c>
      <c r="G16" s="4">
        <v>430</v>
      </c>
      <c r="H16" s="4">
        <v>4</v>
      </c>
      <c r="I16" s="4">
        <v>14</v>
      </c>
      <c r="J16" s="4">
        <v>7.17</v>
      </c>
    </row>
    <row r="17" spans="1:10" x14ac:dyDescent="0.25">
      <c r="A17" s="4">
        <v>15</v>
      </c>
      <c r="B17" s="5" t="s">
        <v>412</v>
      </c>
      <c r="C17" s="4" t="s">
        <v>25</v>
      </c>
      <c r="D17" s="4" t="s">
        <v>5</v>
      </c>
      <c r="E17" s="4" t="s">
        <v>60</v>
      </c>
      <c r="F17" s="4" t="s">
        <v>7</v>
      </c>
      <c r="G17" s="4">
        <v>422</v>
      </c>
      <c r="H17" s="4">
        <v>5</v>
      </c>
      <c r="I17" s="4">
        <v>12</v>
      </c>
      <c r="J17" s="4">
        <v>7.03</v>
      </c>
    </row>
    <row r="18" spans="1:10" x14ac:dyDescent="0.25">
      <c r="A18" s="4">
        <v>16</v>
      </c>
      <c r="B18" s="4" t="s">
        <v>413</v>
      </c>
      <c r="C18" s="4" t="s">
        <v>28</v>
      </c>
      <c r="D18" s="4" t="s">
        <v>5</v>
      </c>
      <c r="E18" s="4" t="s">
        <v>60</v>
      </c>
      <c r="F18" s="4" t="s">
        <v>7</v>
      </c>
      <c r="G18" s="4">
        <v>417</v>
      </c>
      <c r="H18" s="4">
        <v>4</v>
      </c>
      <c r="I18" s="4">
        <v>8</v>
      </c>
      <c r="J18" s="4">
        <v>6.95</v>
      </c>
    </row>
    <row r="19" spans="1:10" x14ac:dyDescent="0.25">
      <c r="A19" s="4">
        <v>17</v>
      </c>
      <c r="B19" s="5" t="s">
        <v>414</v>
      </c>
      <c r="C19" s="4" t="s">
        <v>4</v>
      </c>
      <c r="D19" s="4" t="s">
        <v>5</v>
      </c>
      <c r="E19" s="4" t="s">
        <v>60</v>
      </c>
      <c r="F19" s="4" t="s">
        <v>7</v>
      </c>
      <c r="G19" s="4">
        <v>407</v>
      </c>
      <c r="H19" s="4">
        <v>3</v>
      </c>
      <c r="I19" s="4">
        <v>5</v>
      </c>
      <c r="J19" s="4">
        <v>6.78</v>
      </c>
    </row>
    <row r="20" spans="1:10" x14ac:dyDescent="0.25">
      <c r="A20" s="4">
        <v>18</v>
      </c>
      <c r="B20" s="4" t="s">
        <v>415</v>
      </c>
      <c r="C20" s="4" t="s">
        <v>19</v>
      </c>
      <c r="D20" s="4" t="s">
        <v>5</v>
      </c>
      <c r="E20" s="4" t="s">
        <v>60</v>
      </c>
      <c r="F20" s="4" t="s">
        <v>7</v>
      </c>
      <c r="G20" s="4">
        <v>402</v>
      </c>
      <c r="H20" s="4">
        <v>5</v>
      </c>
      <c r="I20" s="4">
        <v>5</v>
      </c>
      <c r="J20" s="4">
        <v>6.7</v>
      </c>
    </row>
    <row r="21" spans="1:10" x14ac:dyDescent="0.25">
      <c r="A21" s="4">
        <v>19</v>
      </c>
      <c r="B21" s="5" t="s">
        <v>416</v>
      </c>
      <c r="C21" s="4" t="s">
        <v>32</v>
      </c>
      <c r="D21" s="4" t="s">
        <v>5</v>
      </c>
      <c r="E21" s="4" t="s">
        <v>60</v>
      </c>
      <c r="F21" s="4" t="s">
        <v>7</v>
      </c>
      <c r="G21" s="4">
        <v>377</v>
      </c>
      <c r="H21" s="4">
        <v>5</v>
      </c>
      <c r="I21" s="4">
        <v>8</v>
      </c>
      <c r="J21" s="4">
        <v>6.28</v>
      </c>
    </row>
    <row r="22" spans="1:10" x14ac:dyDescent="0.25">
      <c r="A22" s="4">
        <v>20</v>
      </c>
      <c r="B22" s="4" t="s">
        <v>417</v>
      </c>
      <c r="C22" s="4" t="s">
        <v>28</v>
      </c>
      <c r="D22" s="4" t="s">
        <v>5</v>
      </c>
      <c r="E22" s="4" t="s">
        <v>60</v>
      </c>
      <c r="F22" s="4" t="s">
        <v>7</v>
      </c>
      <c r="G22" s="4">
        <v>348</v>
      </c>
      <c r="H22" s="4">
        <v>3</v>
      </c>
      <c r="I22" s="4">
        <v>4</v>
      </c>
      <c r="J22" s="4">
        <v>5.8</v>
      </c>
    </row>
    <row r="23" spans="1:10" x14ac:dyDescent="0.25">
      <c r="A23" s="4">
        <v>21</v>
      </c>
      <c r="B23" s="5" t="s">
        <v>418</v>
      </c>
      <c r="C23" s="4" t="s">
        <v>13</v>
      </c>
      <c r="D23" s="4" t="s">
        <v>5</v>
      </c>
      <c r="E23" s="4" t="s">
        <v>60</v>
      </c>
      <c r="F23" s="4" t="s">
        <v>7</v>
      </c>
      <c r="G23" s="4">
        <v>346</v>
      </c>
      <c r="H23" s="4">
        <v>2</v>
      </c>
      <c r="I23" s="4">
        <v>5</v>
      </c>
      <c r="J23" s="4">
        <v>5.77</v>
      </c>
    </row>
    <row r="24" spans="1:10" x14ac:dyDescent="0.25">
      <c r="A24" s="4">
        <v>22</v>
      </c>
      <c r="B24" s="4" t="s">
        <v>153</v>
      </c>
      <c r="C24" s="4" t="s">
        <v>32</v>
      </c>
      <c r="D24" s="4" t="s">
        <v>5</v>
      </c>
      <c r="E24" s="4" t="s">
        <v>60</v>
      </c>
      <c r="F24" s="4" t="s">
        <v>7</v>
      </c>
      <c r="G24" s="4">
        <v>341</v>
      </c>
      <c r="H24" s="4">
        <v>2</v>
      </c>
      <c r="I24" s="4">
        <v>8</v>
      </c>
      <c r="J24" s="4">
        <v>5.68</v>
      </c>
    </row>
    <row r="25" spans="1:10" x14ac:dyDescent="0.25">
      <c r="A25" s="4">
        <v>23</v>
      </c>
      <c r="B25" s="4" t="s">
        <v>419</v>
      </c>
      <c r="C25" s="4" t="s">
        <v>16</v>
      </c>
      <c r="D25" s="4" t="s">
        <v>5</v>
      </c>
      <c r="E25" s="4" t="s">
        <v>60</v>
      </c>
      <c r="F25" s="4" t="s">
        <v>7</v>
      </c>
      <c r="G25" s="4">
        <v>265</v>
      </c>
      <c r="H25" s="4">
        <v>1</v>
      </c>
      <c r="I25" s="4">
        <v>5</v>
      </c>
      <c r="J25" s="4">
        <v>4.42</v>
      </c>
    </row>
    <row r="26" spans="1:10" x14ac:dyDescent="0.25">
      <c r="A26" s="4">
        <v>1</v>
      </c>
      <c r="B26" s="5" t="s">
        <v>420</v>
      </c>
      <c r="C26" s="4" t="s">
        <v>13</v>
      </c>
      <c r="D26" s="4" t="s">
        <v>5</v>
      </c>
      <c r="E26" s="4" t="s">
        <v>70</v>
      </c>
      <c r="F26" s="4" t="s">
        <v>7</v>
      </c>
      <c r="G26" s="4">
        <v>520</v>
      </c>
      <c r="H26" s="4">
        <v>16</v>
      </c>
      <c r="I26" s="4">
        <v>19</v>
      </c>
      <c r="J26" s="4">
        <v>8.67</v>
      </c>
    </row>
    <row r="27" spans="1:10" x14ac:dyDescent="0.25">
      <c r="A27" s="4">
        <v>2</v>
      </c>
      <c r="B27" s="5" t="s">
        <v>421</v>
      </c>
      <c r="C27" s="4" t="s">
        <v>316</v>
      </c>
      <c r="D27" s="4" t="s">
        <v>5</v>
      </c>
      <c r="E27" s="4" t="s">
        <v>70</v>
      </c>
      <c r="F27" s="4" t="s">
        <v>7</v>
      </c>
      <c r="G27" s="4">
        <v>501</v>
      </c>
      <c r="H27" s="4">
        <v>9</v>
      </c>
      <c r="I27" s="4">
        <v>23</v>
      </c>
      <c r="J27" s="4">
        <v>8.35</v>
      </c>
    </row>
    <row r="28" spans="1:10" x14ac:dyDescent="0.25">
      <c r="A28" s="4">
        <v>3</v>
      </c>
      <c r="B28" s="4" t="s">
        <v>422</v>
      </c>
      <c r="C28" s="4" t="s">
        <v>43</v>
      </c>
      <c r="D28" s="4" t="s">
        <v>5</v>
      </c>
      <c r="E28" s="4" t="s">
        <v>70</v>
      </c>
      <c r="F28" s="4" t="s">
        <v>7</v>
      </c>
      <c r="G28" s="4">
        <v>476</v>
      </c>
      <c r="H28" s="4">
        <v>9</v>
      </c>
      <c r="I28" s="4">
        <v>14</v>
      </c>
      <c r="J28" s="4">
        <v>7.93</v>
      </c>
    </row>
    <row r="29" spans="1:10" x14ac:dyDescent="0.25">
      <c r="A29" s="4">
        <v>4</v>
      </c>
      <c r="B29" s="5" t="s">
        <v>155</v>
      </c>
      <c r="C29" s="4" t="s">
        <v>4</v>
      </c>
      <c r="D29" s="4" t="s">
        <v>5</v>
      </c>
      <c r="E29" s="4" t="s">
        <v>70</v>
      </c>
      <c r="F29" s="4" t="s">
        <v>7</v>
      </c>
      <c r="G29" s="4">
        <v>454</v>
      </c>
      <c r="H29" s="4">
        <v>5</v>
      </c>
      <c r="I29" s="4">
        <v>13</v>
      </c>
      <c r="J29" s="4">
        <v>7.57</v>
      </c>
    </row>
    <row r="30" spans="1:10" x14ac:dyDescent="0.25">
      <c r="A30" s="4">
        <v>5</v>
      </c>
      <c r="B30" s="5" t="s">
        <v>423</v>
      </c>
      <c r="C30" s="4" t="s">
        <v>43</v>
      </c>
      <c r="D30" s="4" t="s">
        <v>5</v>
      </c>
      <c r="E30" s="4" t="s">
        <v>70</v>
      </c>
      <c r="F30" s="4" t="s">
        <v>7</v>
      </c>
      <c r="G30" s="4">
        <v>448</v>
      </c>
      <c r="H30" s="4">
        <v>9</v>
      </c>
      <c r="I30" s="4">
        <v>7</v>
      </c>
      <c r="J30" s="4">
        <v>7.47</v>
      </c>
    </row>
    <row r="31" spans="1:10" x14ac:dyDescent="0.25">
      <c r="A31" s="4">
        <v>6</v>
      </c>
      <c r="B31" s="4" t="s">
        <v>424</v>
      </c>
      <c r="C31" s="4" t="s">
        <v>18</v>
      </c>
      <c r="D31" s="4" t="s">
        <v>5</v>
      </c>
      <c r="E31" s="4" t="s">
        <v>70</v>
      </c>
      <c r="F31" s="4" t="s">
        <v>7</v>
      </c>
      <c r="G31" s="4">
        <v>443</v>
      </c>
      <c r="H31" s="4">
        <v>5</v>
      </c>
      <c r="I31" s="4">
        <v>17</v>
      </c>
      <c r="J31" s="4">
        <v>7.38</v>
      </c>
    </row>
    <row r="32" spans="1:10" x14ac:dyDescent="0.25">
      <c r="A32" s="4">
        <v>7</v>
      </c>
      <c r="B32" s="5" t="s">
        <v>156</v>
      </c>
      <c r="C32" s="4" t="s">
        <v>48</v>
      </c>
      <c r="D32" s="4" t="s">
        <v>5</v>
      </c>
      <c r="E32" s="4" t="s">
        <v>70</v>
      </c>
      <c r="F32" s="4" t="s">
        <v>7</v>
      </c>
      <c r="G32" s="4">
        <v>415</v>
      </c>
      <c r="H32" s="4">
        <v>1</v>
      </c>
      <c r="I32" s="4">
        <v>13</v>
      </c>
      <c r="J32" s="4">
        <v>6.92</v>
      </c>
    </row>
    <row r="33" spans="1:10" x14ac:dyDescent="0.25">
      <c r="A33" s="4">
        <v>8</v>
      </c>
      <c r="B33" s="5" t="s">
        <v>425</v>
      </c>
      <c r="C33" s="4" t="s">
        <v>380</v>
      </c>
      <c r="D33" s="4" t="s">
        <v>5</v>
      </c>
      <c r="E33" s="4" t="s">
        <v>70</v>
      </c>
      <c r="F33" s="4" t="s">
        <v>7</v>
      </c>
      <c r="G33" s="4">
        <v>406</v>
      </c>
      <c r="H33" s="4">
        <v>3</v>
      </c>
      <c r="I33" s="4">
        <v>13</v>
      </c>
      <c r="J33" s="4">
        <v>6.77</v>
      </c>
    </row>
    <row r="34" spans="1:10" x14ac:dyDescent="0.25">
      <c r="A34" s="4">
        <v>8</v>
      </c>
      <c r="B34" s="5" t="s">
        <v>426</v>
      </c>
      <c r="C34" s="4" t="s">
        <v>32</v>
      </c>
      <c r="D34" s="4" t="s">
        <v>5</v>
      </c>
      <c r="E34" s="4" t="s">
        <v>70</v>
      </c>
      <c r="F34" s="4" t="s">
        <v>7</v>
      </c>
      <c r="G34" s="4">
        <v>406</v>
      </c>
      <c r="H34" s="4">
        <v>3</v>
      </c>
      <c r="I34" s="4">
        <v>13</v>
      </c>
      <c r="J34" s="4">
        <v>6.77</v>
      </c>
    </row>
    <row r="35" spans="1:10" x14ac:dyDescent="0.25">
      <c r="A35" s="4">
        <v>10</v>
      </c>
      <c r="B35" s="5" t="s">
        <v>427</v>
      </c>
      <c r="C35" s="4" t="s">
        <v>127</v>
      </c>
      <c r="D35" s="4" t="s">
        <v>5</v>
      </c>
      <c r="E35" s="4" t="s">
        <v>70</v>
      </c>
      <c r="F35" s="4" t="s">
        <v>7</v>
      </c>
      <c r="G35" s="4">
        <v>362</v>
      </c>
      <c r="H35" s="4">
        <v>3</v>
      </c>
      <c r="I35" s="4">
        <v>6</v>
      </c>
      <c r="J35" s="4">
        <v>6.03</v>
      </c>
    </row>
    <row r="36" spans="1:10" x14ac:dyDescent="0.25">
      <c r="A36" s="4">
        <v>11</v>
      </c>
      <c r="B36" s="4" t="s">
        <v>428</v>
      </c>
      <c r="C36" s="4" t="s">
        <v>27</v>
      </c>
      <c r="D36" s="4" t="s">
        <v>5</v>
      </c>
      <c r="E36" s="4" t="s">
        <v>70</v>
      </c>
      <c r="F36" s="4" t="s">
        <v>7</v>
      </c>
      <c r="G36" s="4">
        <v>351</v>
      </c>
      <c r="H36" s="4">
        <v>7</v>
      </c>
      <c r="I36" s="4">
        <v>4</v>
      </c>
      <c r="J36" s="4">
        <v>5.85</v>
      </c>
    </row>
    <row r="37" spans="1:10" x14ac:dyDescent="0.25">
      <c r="A37" s="4">
        <v>12</v>
      </c>
      <c r="B37" s="5" t="s">
        <v>429</v>
      </c>
      <c r="C37" s="4" t="s">
        <v>17</v>
      </c>
      <c r="D37" s="4" t="s">
        <v>5</v>
      </c>
      <c r="E37" s="4" t="s">
        <v>70</v>
      </c>
      <c r="F37" s="4" t="s">
        <v>7</v>
      </c>
      <c r="G37" s="4">
        <v>351</v>
      </c>
      <c r="H37" s="4">
        <v>2</v>
      </c>
      <c r="I37" s="4">
        <v>6</v>
      </c>
      <c r="J37" s="4">
        <v>5.85</v>
      </c>
    </row>
    <row r="38" spans="1:10" x14ac:dyDescent="0.25">
      <c r="A38" s="4">
        <v>13</v>
      </c>
      <c r="B38" s="4" t="s">
        <v>430</v>
      </c>
      <c r="C38" s="4" t="s">
        <v>13</v>
      </c>
      <c r="D38" s="4" t="s">
        <v>5</v>
      </c>
      <c r="E38" s="4" t="s">
        <v>70</v>
      </c>
      <c r="F38" s="4" t="s">
        <v>7</v>
      </c>
      <c r="G38" s="4">
        <v>321</v>
      </c>
      <c r="H38" s="4">
        <v>1</v>
      </c>
      <c r="I38" s="4">
        <v>7</v>
      </c>
      <c r="J38" s="4">
        <v>5.35</v>
      </c>
    </row>
    <row r="39" spans="1:10" x14ac:dyDescent="0.25">
      <c r="A39" s="4">
        <v>14</v>
      </c>
      <c r="B39" s="5" t="s">
        <v>157</v>
      </c>
      <c r="C39" s="4" t="s">
        <v>50</v>
      </c>
      <c r="D39" s="4" t="s">
        <v>5</v>
      </c>
      <c r="E39" s="4" t="s">
        <v>70</v>
      </c>
      <c r="F39" s="4" t="s">
        <v>7</v>
      </c>
      <c r="G39" s="4">
        <v>303</v>
      </c>
      <c r="H39" s="4">
        <v>1</v>
      </c>
      <c r="I39" s="4">
        <v>4</v>
      </c>
      <c r="J39" s="4">
        <v>5.05</v>
      </c>
    </row>
    <row r="40" spans="1:10" x14ac:dyDescent="0.25">
      <c r="A40" s="4">
        <v>15</v>
      </c>
      <c r="B40" s="4" t="s">
        <v>431</v>
      </c>
      <c r="C40" s="4" t="s">
        <v>18</v>
      </c>
      <c r="D40" s="4" t="s">
        <v>5</v>
      </c>
      <c r="E40" s="4" t="s">
        <v>70</v>
      </c>
      <c r="F40" s="4" t="s">
        <v>7</v>
      </c>
      <c r="G40" s="4">
        <v>272</v>
      </c>
      <c r="H40" s="4">
        <v>1</v>
      </c>
      <c r="I40" s="4">
        <v>3</v>
      </c>
      <c r="J40" s="4">
        <v>4.53</v>
      </c>
    </row>
    <row r="41" spans="1:10" x14ac:dyDescent="0.25">
      <c r="A41" s="4">
        <v>16</v>
      </c>
      <c r="B41" s="5" t="s">
        <v>432</v>
      </c>
      <c r="C41" s="4" t="s">
        <v>48</v>
      </c>
      <c r="D41" s="4" t="s">
        <v>5</v>
      </c>
      <c r="E41" s="4" t="s">
        <v>70</v>
      </c>
      <c r="F41" s="4" t="s">
        <v>7</v>
      </c>
      <c r="G41" s="4">
        <v>243</v>
      </c>
      <c r="H41" s="4">
        <v>2</v>
      </c>
      <c r="I41" s="4">
        <v>5</v>
      </c>
      <c r="J41" s="4">
        <v>4.05</v>
      </c>
    </row>
    <row r="42" spans="1:10" x14ac:dyDescent="0.25">
      <c r="A42" s="4">
        <v>1</v>
      </c>
      <c r="B42" s="5" t="s">
        <v>158</v>
      </c>
      <c r="C42" s="4" t="s">
        <v>19</v>
      </c>
      <c r="D42" s="4" t="s">
        <v>5</v>
      </c>
      <c r="E42" s="4" t="s">
        <v>78</v>
      </c>
      <c r="F42" s="4" t="s">
        <v>7</v>
      </c>
      <c r="G42" s="4">
        <v>500</v>
      </c>
      <c r="H42" s="4">
        <v>11</v>
      </c>
      <c r="I42" s="4">
        <v>17</v>
      </c>
      <c r="J42" s="4">
        <v>8.33</v>
      </c>
    </row>
    <row r="43" spans="1:10" x14ac:dyDescent="0.25">
      <c r="A43" s="4">
        <v>2</v>
      </c>
      <c r="B43" s="5" t="s">
        <v>159</v>
      </c>
      <c r="C43" s="4" t="s">
        <v>8</v>
      </c>
      <c r="D43" s="4" t="s">
        <v>5</v>
      </c>
      <c r="E43" s="4" t="s">
        <v>78</v>
      </c>
      <c r="F43" s="4" t="s">
        <v>7</v>
      </c>
      <c r="G43" s="4">
        <v>456</v>
      </c>
      <c r="H43" s="4">
        <v>6</v>
      </c>
      <c r="I43" s="4">
        <v>11</v>
      </c>
      <c r="J43" s="4">
        <v>7.6</v>
      </c>
    </row>
    <row r="44" spans="1:10" x14ac:dyDescent="0.25">
      <c r="A44" s="4">
        <v>3</v>
      </c>
      <c r="B44" s="4" t="s">
        <v>433</v>
      </c>
      <c r="C44" s="4" t="s">
        <v>25</v>
      </c>
      <c r="D44" s="4" t="s">
        <v>5</v>
      </c>
      <c r="E44" s="4" t="s">
        <v>78</v>
      </c>
      <c r="F44" s="4" t="s">
        <v>7</v>
      </c>
      <c r="G44" s="4">
        <v>426</v>
      </c>
      <c r="H44" s="4">
        <v>5</v>
      </c>
      <c r="I44" s="4">
        <v>14</v>
      </c>
      <c r="J44" s="4">
        <v>7.1</v>
      </c>
    </row>
    <row r="45" spans="1:10" x14ac:dyDescent="0.25">
      <c r="A45" s="4">
        <v>4</v>
      </c>
      <c r="B45" s="5" t="s">
        <v>160</v>
      </c>
      <c r="C45" s="4" t="s">
        <v>10</v>
      </c>
      <c r="D45" s="4" t="s">
        <v>5</v>
      </c>
      <c r="E45" s="4" t="s">
        <v>78</v>
      </c>
      <c r="F45" s="4" t="s">
        <v>7</v>
      </c>
      <c r="G45" s="4">
        <v>385</v>
      </c>
      <c r="H45" s="4">
        <v>3</v>
      </c>
      <c r="I45" s="4">
        <v>8</v>
      </c>
      <c r="J45" s="4">
        <v>6.42</v>
      </c>
    </row>
    <row r="46" spans="1:10" x14ac:dyDescent="0.25">
      <c r="A46" s="4">
        <v>5</v>
      </c>
      <c r="B46" s="4" t="s">
        <v>434</v>
      </c>
      <c r="C46" s="4" t="s">
        <v>16</v>
      </c>
      <c r="D46" s="4" t="s">
        <v>5</v>
      </c>
      <c r="E46" s="4" t="s">
        <v>78</v>
      </c>
      <c r="F46" s="4" t="s">
        <v>7</v>
      </c>
      <c r="G46" s="4">
        <v>385</v>
      </c>
      <c r="H46" s="4">
        <v>0</v>
      </c>
      <c r="I46" s="4">
        <v>8</v>
      </c>
      <c r="J46" s="4">
        <v>6.42</v>
      </c>
    </row>
    <row r="47" spans="1:10" x14ac:dyDescent="0.25">
      <c r="A47" s="4">
        <v>6</v>
      </c>
      <c r="B47" s="4" t="s">
        <v>435</v>
      </c>
      <c r="C47" s="4" t="s">
        <v>18</v>
      </c>
      <c r="D47" s="4" t="s">
        <v>5</v>
      </c>
      <c r="E47" s="4" t="s">
        <v>78</v>
      </c>
      <c r="F47" s="4" t="s">
        <v>7</v>
      </c>
      <c r="G47" s="4">
        <v>378</v>
      </c>
      <c r="H47" s="4">
        <v>1</v>
      </c>
      <c r="I47" s="4">
        <v>8</v>
      </c>
      <c r="J47" s="4">
        <v>6.3</v>
      </c>
    </row>
    <row r="48" spans="1:10" x14ac:dyDescent="0.25">
      <c r="A48" s="4">
        <v>7</v>
      </c>
      <c r="B48" s="5" t="s">
        <v>233</v>
      </c>
      <c r="C48" s="4" t="s">
        <v>48</v>
      </c>
      <c r="D48" s="4" t="s">
        <v>5</v>
      </c>
      <c r="E48" s="4" t="s">
        <v>78</v>
      </c>
      <c r="F48" s="4" t="s">
        <v>7</v>
      </c>
      <c r="G48" s="4">
        <v>374</v>
      </c>
      <c r="H48" s="4">
        <v>1</v>
      </c>
      <c r="I48" s="4">
        <v>8</v>
      </c>
      <c r="J48" s="4">
        <v>6.23</v>
      </c>
    </row>
    <row r="49" spans="1:10" x14ac:dyDescent="0.25">
      <c r="A49" s="4">
        <v>8</v>
      </c>
      <c r="B49" s="4" t="s">
        <v>436</v>
      </c>
      <c r="C49" s="4" t="s">
        <v>395</v>
      </c>
      <c r="D49" s="4" t="s">
        <v>5</v>
      </c>
      <c r="E49" s="4" t="s">
        <v>78</v>
      </c>
      <c r="F49" s="4" t="s">
        <v>7</v>
      </c>
      <c r="G49" s="4">
        <v>353</v>
      </c>
      <c r="H49" s="4">
        <v>2</v>
      </c>
      <c r="I49" s="4">
        <v>6</v>
      </c>
      <c r="J49" s="4">
        <v>5.88</v>
      </c>
    </row>
    <row r="50" spans="1:10" x14ac:dyDescent="0.25">
      <c r="A50" s="4">
        <v>9</v>
      </c>
      <c r="B50" s="4" t="s">
        <v>437</v>
      </c>
      <c r="C50" s="4" t="s">
        <v>19</v>
      </c>
      <c r="D50" s="4" t="s">
        <v>5</v>
      </c>
      <c r="E50" s="4" t="s">
        <v>78</v>
      </c>
      <c r="F50" s="4" t="s">
        <v>7</v>
      </c>
      <c r="G50" s="4">
        <v>327</v>
      </c>
      <c r="H50" s="4">
        <v>4</v>
      </c>
      <c r="I50" s="4">
        <v>1</v>
      </c>
      <c r="J50" s="4">
        <v>5.45</v>
      </c>
    </row>
    <row r="51" spans="1:10" x14ac:dyDescent="0.25">
      <c r="A51" s="4">
        <v>10</v>
      </c>
      <c r="B51" s="5" t="s">
        <v>438</v>
      </c>
      <c r="C51" s="4" t="s">
        <v>59</v>
      </c>
      <c r="D51" s="4" t="s">
        <v>5</v>
      </c>
      <c r="E51" s="4" t="s">
        <v>78</v>
      </c>
      <c r="F51" s="4" t="s">
        <v>7</v>
      </c>
      <c r="G51" s="4">
        <v>312</v>
      </c>
      <c r="H51" s="4">
        <v>3</v>
      </c>
      <c r="I51" s="4">
        <v>7</v>
      </c>
      <c r="J51" s="4">
        <v>5.2</v>
      </c>
    </row>
    <row r="52" spans="1:10" x14ac:dyDescent="0.25">
      <c r="A52" s="4">
        <v>11</v>
      </c>
      <c r="B52" s="4" t="s">
        <v>439</v>
      </c>
      <c r="C52" s="4" t="s">
        <v>18</v>
      </c>
      <c r="D52" s="4" t="s">
        <v>5</v>
      </c>
      <c r="E52" s="4" t="s">
        <v>78</v>
      </c>
      <c r="F52" s="4" t="s">
        <v>7</v>
      </c>
      <c r="G52" s="4">
        <v>281</v>
      </c>
      <c r="H52" s="4">
        <v>0</v>
      </c>
      <c r="I52" s="4">
        <v>3</v>
      </c>
      <c r="J52" s="4">
        <v>4.68</v>
      </c>
    </row>
    <row r="53" spans="1:10" x14ac:dyDescent="0.25">
      <c r="A53" s="4">
        <v>12</v>
      </c>
      <c r="B53" s="5" t="s">
        <v>440</v>
      </c>
      <c r="C53" s="4" t="s">
        <v>19</v>
      </c>
      <c r="D53" s="4" t="s">
        <v>5</v>
      </c>
      <c r="E53" s="4" t="s">
        <v>78</v>
      </c>
      <c r="F53" s="4" t="s">
        <v>7</v>
      </c>
      <c r="G53" s="4">
        <v>276</v>
      </c>
      <c r="H53" s="4">
        <v>0</v>
      </c>
      <c r="I53" s="4">
        <v>2</v>
      </c>
      <c r="J53" s="4">
        <v>4.5999999999999996</v>
      </c>
    </row>
    <row r="54" spans="1:10" x14ac:dyDescent="0.25">
      <c r="A54" s="4">
        <v>13</v>
      </c>
      <c r="B54" s="5" t="s">
        <v>441</v>
      </c>
      <c r="C54" s="4" t="s">
        <v>27</v>
      </c>
      <c r="D54" s="4" t="s">
        <v>5</v>
      </c>
      <c r="E54" s="4" t="s">
        <v>78</v>
      </c>
      <c r="F54" s="4" t="s">
        <v>7</v>
      </c>
      <c r="G54" s="4">
        <v>246</v>
      </c>
      <c r="H54" s="4">
        <v>3</v>
      </c>
      <c r="I54" s="4">
        <v>2</v>
      </c>
      <c r="J54" s="4">
        <v>4.0999999999999996</v>
      </c>
    </row>
    <row r="55" spans="1:10" x14ac:dyDescent="0.25">
      <c r="A55" s="4">
        <v>14</v>
      </c>
      <c r="B55" s="5" t="s">
        <v>442</v>
      </c>
      <c r="C55" s="4" t="s">
        <v>25</v>
      </c>
      <c r="D55" s="4" t="s">
        <v>5</v>
      </c>
      <c r="E55" s="4" t="s">
        <v>78</v>
      </c>
      <c r="F55" s="4" t="s">
        <v>7</v>
      </c>
      <c r="G55" s="4">
        <v>207</v>
      </c>
      <c r="H55" s="4">
        <v>1</v>
      </c>
      <c r="I55" s="4">
        <v>0</v>
      </c>
      <c r="J55" s="4">
        <v>3.45</v>
      </c>
    </row>
    <row r="56" spans="1:10" x14ac:dyDescent="0.25">
      <c r="A56" s="4">
        <v>15</v>
      </c>
      <c r="B56" s="5" t="s">
        <v>396</v>
      </c>
      <c r="C56" s="4" t="s">
        <v>13</v>
      </c>
      <c r="D56" s="4" t="s">
        <v>5</v>
      </c>
      <c r="E56" s="4" t="s">
        <v>78</v>
      </c>
      <c r="F56" s="4" t="s">
        <v>7</v>
      </c>
      <c r="G56" s="4">
        <v>2</v>
      </c>
      <c r="H56" s="4">
        <v>0</v>
      </c>
      <c r="I56" s="4">
        <v>0</v>
      </c>
      <c r="J56" s="4">
        <v>0.03</v>
      </c>
    </row>
    <row r="57" spans="1:10" x14ac:dyDescent="0.25">
      <c r="A57" s="4">
        <v>1</v>
      </c>
      <c r="B57" s="5" t="s">
        <v>161</v>
      </c>
      <c r="C57" s="4" t="s">
        <v>46</v>
      </c>
      <c r="D57" s="4" t="s">
        <v>5</v>
      </c>
      <c r="E57" s="4" t="s">
        <v>82</v>
      </c>
      <c r="F57" s="4" t="s">
        <v>7</v>
      </c>
      <c r="G57" s="4">
        <v>500</v>
      </c>
      <c r="H57" s="4">
        <v>17</v>
      </c>
      <c r="I57" s="4">
        <v>16</v>
      </c>
      <c r="J57" s="4">
        <v>8.33</v>
      </c>
    </row>
    <row r="58" spans="1:10" x14ac:dyDescent="0.25">
      <c r="A58" s="4">
        <v>2</v>
      </c>
      <c r="B58" s="4" t="s">
        <v>163</v>
      </c>
      <c r="C58" s="4" t="s">
        <v>28</v>
      </c>
      <c r="D58" s="4" t="s">
        <v>5</v>
      </c>
      <c r="E58" s="4" t="s">
        <v>82</v>
      </c>
      <c r="F58" s="4" t="s">
        <v>7</v>
      </c>
      <c r="G58" s="4">
        <v>477</v>
      </c>
      <c r="H58" s="4">
        <v>8</v>
      </c>
      <c r="I58" s="4">
        <v>16</v>
      </c>
      <c r="J58" s="4">
        <v>7.95</v>
      </c>
    </row>
    <row r="59" spans="1:10" x14ac:dyDescent="0.25">
      <c r="A59" s="4">
        <v>3</v>
      </c>
      <c r="B59" s="5" t="s">
        <v>443</v>
      </c>
      <c r="C59" s="4" t="s">
        <v>85</v>
      </c>
      <c r="D59" s="4" t="s">
        <v>5</v>
      </c>
      <c r="E59" s="4" t="s">
        <v>82</v>
      </c>
      <c r="F59" s="4" t="s">
        <v>7</v>
      </c>
      <c r="G59" s="4">
        <v>451</v>
      </c>
      <c r="H59" s="4">
        <v>6</v>
      </c>
      <c r="I59" s="4">
        <v>14</v>
      </c>
      <c r="J59" s="4">
        <v>7.52</v>
      </c>
    </row>
    <row r="60" spans="1:10" x14ac:dyDescent="0.25">
      <c r="A60" s="4">
        <v>4</v>
      </c>
      <c r="B60" s="5" t="s">
        <v>164</v>
      </c>
      <c r="C60" s="4" t="s">
        <v>27</v>
      </c>
      <c r="D60" s="4" t="s">
        <v>5</v>
      </c>
      <c r="E60" s="4" t="s">
        <v>82</v>
      </c>
      <c r="F60" s="4" t="s">
        <v>7</v>
      </c>
      <c r="G60" s="4">
        <v>424</v>
      </c>
      <c r="H60" s="4">
        <v>7</v>
      </c>
      <c r="I60" s="4">
        <v>10</v>
      </c>
      <c r="J60" s="4">
        <v>7.07</v>
      </c>
    </row>
    <row r="61" spans="1:10" x14ac:dyDescent="0.25">
      <c r="A61" s="4">
        <v>5</v>
      </c>
      <c r="B61" s="4" t="s">
        <v>245</v>
      </c>
      <c r="C61" s="4" t="s">
        <v>48</v>
      </c>
      <c r="D61" s="4" t="s">
        <v>5</v>
      </c>
      <c r="E61" s="4" t="s">
        <v>82</v>
      </c>
      <c r="F61" s="4" t="s">
        <v>7</v>
      </c>
      <c r="G61" s="4">
        <v>420</v>
      </c>
      <c r="H61" s="4">
        <v>6</v>
      </c>
      <c r="I61" s="4">
        <v>9</v>
      </c>
      <c r="J61" s="4">
        <v>7</v>
      </c>
    </row>
    <row r="62" spans="1:10" x14ac:dyDescent="0.25">
      <c r="A62" s="4">
        <v>6</v>
      </c>
      <c r="B62" s="4" t="s">
        <v>162</v>
      </c>
      <c r="C62" s="4" t="s">
        <v>48</v>
      </c>
      <c r="D62" s="4" t="s">
        <v>5</v>
      </c>
      <c r="E62" s="4" t="s">
        <v>82</v>
      </c>
      <c r="F62" s="4" t="s">
        <v>7</v>
      </c>
      <c r="G62" s="4">
        <v>398</v>
      </c>
      <c r="H62" s="4">
        <v>2</v>
      </c>
      <c r="I62" s="4">
        <v>7</v>
      </c>
      <c r="J62" s="4">
        <v>6.63</v>
      </c>
    </row>
    <row r="63" spans="1:10" x14ac:dyDescent="0.25">
      <c r="A63" s="4">
        <v>7</v>
      </c>
      <c r="B63" s="5" t="s">
        <v>342</v>
      </c>
      <c r="C63" s="4" t="s">
        <v>22</v>
      </c>
      <c r="D63" s="4" t="s">
        <v>5</v>
      </c>
      <c r="E63" s="4" t="s">
        <v>82</v>
      </c>
      <c r="F63" s="4" t="s">
        <v>7</v>
      </c>
      <c r="G63" s="4">
        <v>379</v>
      </c>
      <c r="H63" s="4">
        <v>4</v>
      </c>
      <c r="I63" s="4">
        <v>6</v>
      </c>
      <c r="J63" s="4">
        <v>6.32</v>
      </c>
    </row>
    <row r="64" spans="1:10" x14ac:dyDescent="0.25">
      <c r="A64" s="4">
        <v>8</v>
      </c>
      <c r="B64" s="5" t="s">
        <v>444</v>
      </c>
      <c r="C64" s="4" t="s">
        <v>27</v>
      </c>
      <c r="D64" s="4" t="s">
        <v>5</v>
      </c>
      <c r="E64" s="4" t="s">
        <v>82</v>
      </c>
      <c r="F64" s="4" t="s">
        <v>7</v>
      </c>
      <c r="G64" s="4">
        <v>359</v>
      </c>
      <c r="H64" s="4">
        <v>1</v>
      </c>
      <c r="I64" s="4">
        <v>11</v>
      </c>
      <c r="J64" s="4">
        <v>5.98</v>
      </c>
    </row>
    <row r="65" spans="1:10" x14ac:dyDescent="0.25">
      <c r="A65" s="4">
        <v>9</v>
      </c>
      <c r="B65" s="5" t="s">
        <v>165</v>
      </c>
      <c r="C65" s="4" t="s">
        <v>50</v>
      </c>
      <c r="D65" s="4" t="s">
        <v>5</v>
      </c>
      <c r="E65" s="4" t="s">
        <v>82</v>
      </c>
      <c r="F65" s="4" t="s">
        <v>7</v>
      </c>
      <c r="G65" s="4">
        <v>356</v>
      </c>
      <c r="H65" s="4">
        <v>6</v>
      </c>
      <c r="I65" s="4">
        <v>2</v>
      </c>
      <c r="J65" s="4">
        <v>5.93</v>
      </c>
    </row>
    <row r="66" spans="1:10" x14ac:dyDescent="0.25">
      <c r="A66" s="4">
        <v>10</v>
      </c>
      <c r="B66" s="4" t="s">
        <v>445</v>
      </c>
      <c r="C66" s="4" t="s">
        <v>13</v>
      </c>
      <c r="D66" s="4" t="s">
        <v>5</v>
      </c>
      <c r="E66" s="4" t="s">
        <v>82</v>
      </c>
      <c r="F66" s="4" t="s">
        <v>7</v>
      </c>
      <c r="G66" s="4">
        <v>353</v>
      </c>
      <c r="H66" s="4">
        <v>4</v>
      </c>
      <c r="I66" s="4">
        <v>3</v>
      </c>
      <c r="J66" s="4">
        <v>5.88</v>
      </c>
    </row>
    <row r="67" spans="1:10" x14ac:dyDescent="0.25">
      <c r="A67" s="4">
        <v>11</v>
      </c>
      <c r="B67" s="5" t="s">
        <v>446</v>
      </c>
      <c r="C67" s="4" t="s">
        <v>50</v>
      </c>
      <c r="D67" s="4" t="s">
        <v>5</v>
      </c>
      <c r="E67" s="4" t="s">
        <v>82</v>
      </c>
      <c r="F67" s="4" t="s">
        <v>7</v>
      </c>
      <c r="G67" s="4">
        <v>313</v>
      </c>
      <c r="H67" s="4">
        <v>5</v>
      </c>
      <c r="I67" s="4">
        <v>4</v>
      </c>
      <c r="J67" s="4">
        <v>5.22</v>
      </c>
    </row>
    <row r="68" spans="1:10" x14ac:dyDescent="0.25">
      <c r="A68" s="4">
        <v>12</v>
      </c>
      <c r="B68" s="5" t="s">
        <v>447</v>
      </c>
      <c r="C68" s="4" t="s">
        <v>13</v>
      </c>
      <c r="D68" s="4" t="s">
        <v>5</v>
      </c>
      <c r="E68" s="4" t="s">
        <v>82</v>
      </c>
      <c r="F68" s="4" t="s">
        <v>7</v>
      </c>
      <c r="G68" s="4">
        <v>296</v>
      </c>
      <c r="H68" s="4">
        <v>3</v>
      </c>
      <c r="I68" s="4">
        <v>1</v>
      </c>
      <c r="J68" s="4">
        <v>4.93</v>
      </c>
    </row>
    <row r="69" spans="1:10" x14ac:dyDescent="0.25">
      <c r="A69" s="4">
        <v>13</v>
      </c>
      <c r="B69" s="4" t="s">
        <v>448</v>
      </c>
      <c r="C69" s="4" t="s">
        <v>27</v>
      </c>
      <c r="D69" s="4" t="s">
        <v>5</v>
      </c>
      <c r="E69" s="4" t="s">
        <v>82</v>
      </c>
      <c r="F69" s="4" t="s">
        <v>7</v>
      </c>
      <c r="G69" s="4">
        <v>270</v>
      </c>
      <c r="H69" s="4">
        <v>0</v>
      </c>
      <c r="I69" s="4">
        <v>6</v>
      </c>
      <c r="J69" s="4">
        <v>4.5</v>
      </c>
    </row>
    <row r="70" spans="1:10" x14ac:dyDescent="0.25">
      <c r="A70" s="4">
        <v>14</v>
      </c>
      <c r="B70" s="4" t="s">
        <v>449</v>
      </c>
      <c r="C70" s="4" t="s">
        <v>48</v>
      </c>
      <c r="D70" s="4" t="s">
        <v>5</v>
      </c>
      <c r="E70" s="4" t="s">
        <v>82</v>
      </c>
      <c r="F70" s="4" t="s">
        <v>7</v>
      </c>
      <c r="G70" s="4">
        <v>231</v>
      </c>
      <c r="H70" s="4">
        <v>2</v>
      </c>
      <c r="I70" s="4">
        <v>2</v>
      </c>
      <c r="J70" s="4">
        <v>3.85</v>
      </c>
    </row>
    <row r="71" spans="1:10" x14ac:dyDescent="0.25">
      <c r="A71" s="4">
        <v>1</v>
      </c>
      <c r="B71" s="4" t="s">
        <v>168</v>
      </c>
      <c r="C71" s="4" t="s">
        <v>4</v>
      </c>
      <c r="D71" s="4" t="s">
        <v>5</v>
      </c>
      <c r="E71" s="4" t="s">
        <v>167</v>
      </c>
      <c r="F71" s="4" t="s">
        <v>7</v>
      </c>
      <c r="G71" s="4">
        <v>450</v>
      </c>
      <c r="H71" s="4">
        <v>7</v>
      </c>
      <c r="I71" s="4">
        <v>17</v>
      </c>
      <c r="J71" s="4">
        <v>7.5</v>
      </c>
    </row>
    <row r="72" spans="1:10" x14ac:dyDescent="0.25">
      <c r="A72" s="4">
        <v>2</v>
      </c>
      <c r="B72" s="4" t="s">
        <v>166</v>
      </c>
      <c r="C72" s="4" t="s">
        <v>4</v>
      </c>
      <c r="D72" s="4" t="s">
        <v>5</v>
      </c>
      <c r="E72" s="4" t="s">
        <v>167</v>
      </c>
      <c r="F72" s="4" t="s">
        <v>7</v>
      </c>
      <c r="G72" s="4">
        <v>370</v>
      </c>
      <c r="H72" s="4">
        <v>1</v>
      </c>
      <c r="I72" s="4">
        <v>5</v>
      </c>
      <c r="J72" s="4">
        <v>6.17</v>
      </c>
    </row>
    <row r="73" spans="1:10" x14ac:dyDescent="0.25">
      <c r="A73" s="4">
        <v>3</v>
      </c>
      <c r="B73" s="4" t="s">
        <v>450</v>
      </c>
      <c r="C73" s="4" t="s">
        <v>316</v>
      </c>
      <c r="D73" s="4" t="s">
        <v>5</v>
      </c>
      <c r="E73" s="4" t="s">
        <v>167</v>
      </c>
      <c r="F73" s="4" t="s">
        <v>7</v>
      </c>
      <c r="G73" s="4">
        <v>365</v>
      </c>
      <c r="H73" s="4">
        <v>2</v>
      </c>
      <c r="I73" s="4">
        <v>7</v>
      </c>
      <c r="J73" s="4">
        <v>6.08</v>
      </c>
    </row>
    <row r="74" spans="1:10" x14ac:dyDescent="0.25">
      <c r="A74" s="4">
        <v>1</v>
      </c>
      <c r="B74" s="4" t="s">
        <v>430</v>
      </c>
      <c r="C74" s="4" t="s">
        <v>13</v>
      </c>
      <c r="D74" s="4" t="s">
        <v>5</v>
      </c>
      <c r="E74" s="4" t="s">
        <v>169</v>
      </c>
      <c r="F74" s="4" t="s">
        <v>7</v>
      </c>
      <c r="G74" s="4">
        <v>455</v>
      </c>
      <c r="H74" s="4">
        <v>4</v>
      </c>
      <c r="I74" s="4">
        <v>17</v>
      </c>
      <c r="J74" s="4">
        <v>7.58</v>
      </c>
    </row>
    <row r="75" spans="1:10" x14ac:dyDescent="0.25">
      <c r="A75" s="4">
        <v>2</v>
      </c>
      <c r="B75" s="4" t="s">
        <v>451</v>
      </c>
      <c r="C75" s="4" t="s">
        <v>316</v>
      </c>
      <c r="D75" s="4" t="s">
        <v>5</v>
      </c>
      <c r="E75" s="4" t="s">
        <v>169</v>
      </c>
      <c r="F75" s="4" t="s">
        <v>7</v>
      </c>
      <c r="G75" s="4">
        <v>449</v>
      </c>
      <c r="H75" s="4">
        <v>5</v>
      </c>
      <c r="I75" s="4">
        <v>12</v>
      </c>
      <c r="J75" s="4">
        <v>7.48</v>
      </c>
    </row>
    <row r="76" spans="1:10" x14ac:dyDescent="0.25">
      <c r="A76" s="4">
        <v>3</v>
      </c>
      <c r="B76" s="5" t="s">
        <v>452</v>
      </c>
      <c r="C76" s="4" t="s">
        <v>380</v>
      </c>
      <c r="D76" s="4" t="s">
        <v>5</v>
      </c>
      <c r="E76" s="4" t="s">
        <v>169</v>
      </c>
      <c r="F76" s="4" t="s">
        <v>7</v>
      </c>
      <c r="G76" s="4">
        <v>441</v>
      </c>
      <c r="H76" s="4">
        <v>4</v>
      </c>
      <c r="I76" s="4">
        <v>13</v>
      </c>
      <c r="J76" s="4">
        <v>7.35</v>
      </c>
    </row>
    <row r="77" spans="1:10" x14ac:dyDescent="0.25">
      <c r="A77" s="4">
        <v>4</v>
      </c>
      <c r="B77" s="5" t="s">
        <v>453</v>
      </c>
      <c r="C77" s="4" t="s">
        <v>454</v>
      </c>
      <c r="D77" s="4" t="s">
        <v>5</v>
      </c>
      <c r="E77" s="4" t="s">
        <v>169</v>
      </c>
      <c r="F77" s="4" t="s">
        <v>7</v>
      </c>
      <c r="G77" s="4">
        <v>374</v>
      </c>
      <c r="H77" s="4">
        <v>3</v>
      </c>
      <c r="I77" s="4">
        <v>5</v>
      </c>
      <c r="J77" s="4">
        <v>6.23</v>
      </c>
    </row>
    <row r="78" spans="1:10" x14ac:dyDescent="0.25">
      <c r="A78" s="4">
        <v>5</v>
      </c>
      <c r="B78" s="4" t="s">
        <v>455</v>
      </c>
      <c r="C78" s="4" t="s">
        <v>456</v>
      </c>
      <c r="D78" s="4" t="s">
        <v>5</v>
      </c>
      <c r="E78" s="4" t="s">
        <v>169</v>
      </c>
      <c r="F78" s="4" t="s">
        <v>7</v>
      </c>
      <c r="G78" s="4">
        <v>354</v>
      </c>
      <c r="H78" s="4">
        <v>2</v>
      </c>
      <c r="I78" s="4">
        <v>8</v>
      </c>
      <c r="J78" s="4">
        <v>5.9</v>
      </c>
    </row>
    <row r="79" spans="1:10" x14ac:dyDescent="0.25">
      <c r="A79" s="4">
        <v>6</v>
      </c>
      <c r="B79" s="4" t="s">
        <v>457</v>
      </c>
      <c r="C79" s="4" t="s">
        <v>456</v>
      </c>
      <c r="D79" s="4" t="s">
        <v>5</v>
      </c>
      <c r="E79" s="4" t="s">
        <v>169</v>
      </c>
      <c r="F79" s="4" t="s">
        <v>7</v>
      </c>
      <c r="G79" s="4">
        <v>291</v>
      </c>
      <c r="H79" s="4">
        <v>1</v>
      </c>
      <c r="I79" s="4">
        <v>3</v>
      </c>
      <c r="J79" s="4">
        <v>4.8499999999999996</v>
      </c>
    </row>
    <row r="80" spans="1:10" x14ac:dyDescent="0.25">
      <c r="A80" s="4">
        <v>7</v>
      </c>
      <c r="B80" s="4" t="s">
        <v>458</v>
      </c>
      <c r="C80" s="4" t="s">
        <v>456</v>
      </c>
      <c r="D80" s="4" t="s">
        <v>5</v>
      </c>
      <c r="E80" s="4" t="s">
        <v>169</v>
      </c>
      <c r="F80" s="4" t="s">
        <v>7</v>
      </c>
      <c r="G80" s="4">
        <v>163</v>
      </c>
      <c r="H80" s="4">
        <v>0</v>
      </c>
      <c r="I80" s="4">
        <v>2</v>
      </c>
      <c r="J80" s="4">
        <v>2.72</v>
      </c>
    </row>
    <row r="81" spans="1:10" x14ac:dyDescent="0.25">
      <c r="A81" s="4">
        <v>1</v>
      </c>
      <c r="B81" s="5" t="s">
        <v>459</v>
      </c>
      <c r="C81" s="4" t="s">
        <v>170</v>
      </c>
      <c r="D81" s="4" t="s">
        <v>36</v>
      </c>
      <c r="E81" s="4" t="s">
        <v>60</v>
      </c>
      <c r="F81" s="4" t="s">
        <v>7</v>
      </c>
      <c r="G81" s="4">
        <v>556</v>
      </c>
      <c r="H81" s="4">
        <v>17</v>
      </c>
      <c r="I81" s="4">
        <v>42</v>
      </c>
      <c r="J81" s="4">
        <v>9.27</v>
      </c>
    </row>
    <row r="82" spans="1:10" x14ac:dyDescent="0.25">
      <c r="A82" s="4">
        <v>2</v>
      </c>
      <c r="B82" s="5" t="s">
        <v>171</v>
      </c>
      <c r="C82" s="4" t="s">
        <v>94</v>
      </c>
      <c r="D82" s="4" t="s">
        <v>36</v>
      </c>
      <c r="E82" s="4" t="s">
        <v>60</v>
      </c>
      <c r="F82" s="4" t="s">
        <v>7</v>
      </c>
      <c r="G82" s="4">
        <v>550</v>
      </c>
      <c r="H82" s="4">
        <v>19</v>
      </c>
      <c r="I82" s="4">
        <v>40</v>
      </c>
      <c r="J82" s="4">
        <v>9.17</v>
      </c>
    </row>
    <row r="83" spans="1:10" x14ac:dyDescent="0.25">
      <c r="A83" s="4">
        <v>3</v>
      </c>
      <c r="B83" s="5" t="s">
        <v>460</v>
      </c>
      <c r="C83" s="4" t="s">
        <v>127</v>
      </c>
      <c r="D83" s="4" t="s">
        <v>36</v>
      </c>
      <c r="E83" s="4" t="s">
        <v>60</v>
      </c>
      <c r="F83" s="4" t="s">
        <v>7</v>
      </c>
      <c r="G83" s="4">
        <v>543</v>
      </c>
      <c r="H83" s="4">
        <v>16</v>
      </c>
      <c r="I83" s="4">
        <v>32</v>
      </c>
      <c r="J83" s="4">
        <v>9.0500000000000007</v>
      </c>
    </row>
    <row r="84" spans="1:10" x14ac:dyDescent="0.25">
      <c r="A84" s="4">
        <v>4</v>
      </c>
      <c r="B84" s="5" t="s">
        <v>174</v>
      </c>
      <c r="C84" s="4" t="s">
        <v>28</v>
      </c>
      <c r="D84" s="4" t="s">
        <v>36</v>
      </c>
      <c r="E84" s="4" t="s">
        <v>60</v>
      </c>
      <c r="F84" s="4" t="s">
        <v>7</v>
      </c>
      <c r="G84" s="4">
        <v>534</v>
      </c>
      <c r="H84" s="4">
        <v>12</v>
      </c>
      <c r="I84" s="4">
        <v>34</v>
      </c>
      <c r="J84" s="4">
        <v>8.9</v>
      </c>
    </row>
    <row r="85" spans="1:10" x14ac:dyDescent="0.25">
      <c r="A85" s="4">
        <v>5</v>
      </c>
      <c r="B85" s="5" t="s">
        <v>172</v>
      </c>
      <c r="C85" s="4" t="s">
        <v>95</v>
      </c>
      <c r="D85" s="4" t="s">
        <v>36</v>
      </c>
      <c r="E85" s="4" t="s">
        <v>60</v>
      </c>
      <c r="F85" s="4" t="s">
        <v>7</v>
      </c>
      <c r="G85" s="4">
        <v>530</v>
      </c>
      <c r="H85" s="4">
        <v>9</v>
      </c>
      <c r="I85" s="4">
        <v>37</v>
      </c>
      <c r="J85" s="4">
        <v>8.83</v>
      </c>
    </row>
    <row r="86" spans="1:10" x14ac:dyDescent="0.25">
      <c r="A86" s="4">
        <v>6</v>
      </c>
      <c r="B86" s="5" t="s">
        <v>461</v>
      </c>
      <c r="C86" s="4" t="s">
        <v>380</v>
      </c>
      <c r="D86" s="4" t="s">
        <v>36</v>
      </c>
      <c r="E86" s="4" t="s">
        <v>60</v>
      </c>
      <c r="F86" s="4" t="s">
        <v>7</v>
      </c>
      <c r="G86" s="4">
        <v>184</v>
      </c>
      <c r="H86" s="4">
        <v>1</v>
      </c>
      <c r="I86" s="4">
        <v>8</v>
      </c>
      <c r="J86" s="4">
        <v>3.07</v>
      </c>
    </row>
    <row r="87" spans="1:10" x14ac:dyDescent="0.25">
      <c r="A87" s="4">
        <v>1</v>
      </c>
      <c r="B87" s="5" t="s">
        <v>462</v>
      </c>
      <c r="C87" s="4" t="s">
        <v>102</v>
      </c>
      <c r="D87" s="4" t="s">
        <v>36</v>
      </c>
      <c r="E87" s="4" t="s">
        <v>70</v>
      </c>
      <c r="F87" s="4" t="s">
        <v>7</v>
      </c>
      <c r="G87" s="4">
        <v>594</v>
      </c>
      <c r="H87" s="4">
        <v>54</v>
      </c>
      <c r="I87" s="4">
        <v>6</v>
      </c>
      <c r="J87" s="4">
        <v>9.9</v>
      </c>
    </row>
    <row r="88" spans="1:10" x14ac:dyDescent="0.25">
      <c r="A88" s="4">
        <v>2</v>
      </c>
      <c r="B88" s="5" t="s">
        <v>175</v>
      </c>
      <c r="C88" s="4" t="s">
        <v>102</v>
      </c>
      <c r="D88" s="4" t="s">
        <v>36</v>
      </c>
      <c r="E88" s="4" t="s">
        <v>70</v>
      </c>
      <c r="F88" s="4" t="s">
        <v>7</v>
      </c>
      <c r="G88" s="4">
        <v>570</v>
      </c>
      <c r="H88" s="4">
        <v>30</v>
      </c>
      <c r="I88" s="4">
        <v>30</v>
      </c>
      <c r="J88" s="4">
        <v>9.5</v>
      </c>
    </row>
    <row r="89" spans="1:10" x14ac:dyDescent="0.25">
      <c r="A89" s="4">
        <v>3</v>
      </c>
      <c r="B89" s="4" t="s">
        <v>325</v>
      </c>
      <c r="C89" s="4" t="s">
        <v>48</v>
      </c>
      <c r="D89" s="4" t="s">
        <v>36</v>
      </c>
      <c r="E89" s="4" t="s">
        <v>70</v>
      </c>
      <c r="F89" s="4" t="s">
        <v>7</v>
      </c>
      <c r="G89" s="4">
        <v>561</v>
      </c>
      <c r="H89" s="4">
        <v>21</v>
      </c>
      <c r="I89" s="4">
        <v>39</v>
      </c>
      <c r="J89" s="4">
        <v>9.35</v>
      </c>
    </row>
    <row r="90" spans="1:10" x14ac:dyDescent="0.25">
      <c r="A90" s="4">
        <v>4</v>
      </c>
      <c r="B90" s="5" t="s">
        <v>177</v>
      </c>
      <c r="C90" s="4" t="s">
        <v>39</v>
      </c>
      <c r="D90" s="4" t="s">
        <v>36</v>
      </c>
      <c r="E90" s="4" t="s">
        <v>70</v>
      </c>
      <c r="F90" s="4" t="s">
        <v>7</v>
      </c>
      <c r="G90" s="4">
        <v>558</v>
      </c>
      <c r="H90" s="4">
        <v>20</v>
      </c>
      <c r="I90" s="4">
        <v>38</v>
      </c>
      <c r="J90" s="4">
        <v>9.3000000000000007</v>
      </c>
    </row>
    <row r="91" spans="1:10" x14ac:dyDescent="0.25">
      <c r="A91" s="4">
        <v>5</v>
      </c>
      <c r="B91" s="5" t="s">
        <v>176</v>
      </c>
      <c r="C91" s="4" t="s">
        <v>28</v>
      </c>
      <c r="D91" s="4" t="s">
        <v>36</v>
      </c>
      <c r="E91" s="4" t="s">
        <v>70</v>
      </c>
      <c r="F91" s="4" t="s">
        <v>7</v>
      </c>
      <c r="G91" s="4">
        <v>554</v>
      </c>
      <c r="H91" s="4">
        <v>18</v>
      </c>
      <c r="I91" s="4">
        <v>38</v>
      </c>
      <c r="J91" s="4">
        <v>9.23</v>
      </c>
    </row>
    <row r="92" spans="1:10" x14ac:dyDescent="0.25">
      <c r="A92" s="4">
        <v>6</v>
      </c>
      <c r="B92" s="5" t="s">
        <v>179</v>
      </c>
      <c r="C92" s="4" t="s">
        <v>19</v>
      </c>
      <c r="D92" s="4" t="s">
        <v>36</v>
      </c>
      <c r="E92" s="4" t="s">
        <v>70</v>
      </c>
      <c r="F92" s="4" t="s">
        <v>7</v>
      </c>
      <c r="G92" s="4">
        <v>538</v>
      </c>
      <c r="H92" s="4">
        <v>9</v>
      </c>
      <c r="I92" s="4">
        <v>41</v>
      </c>
      <c r="J92" s="4">
        <v>8.9700000000000006</v>
      </c>
    </row>
    <row r="93" spans="1:10" x14ac:dyDescent="0.25">
      <c r="A93" s="4">
        <v>7</v>
      </c>
      <c r="B93" s="4" t="s">
        <v>326</v>
      </c>
      <c r="C93" s="4" t="s">
        <v>316</v>
      </c>
      <c r="D93" s="4" t="s">
        <v>36</v>
      </c>
      <c r="E93" s="4" t="s">
        <v>70</v>
      </c>
      <c r="F93" s="4" t="s">
        <v>7</v>
      </c>
      <c r="G93" s="4">
        <v>533</v>
      </c>
      <c r="H93" s="4">
        <v>10</v>
      </c>
      <c r="I93" s="4">
        <v>36</v>
      </c>
      <c r="J93" s="4">
        <v>8.8800000000000008</v>
      </c>
    </row>
    <row r="94" spans="1:10" x14ac:dyDescent="0.25">
      <c r="A94" s="4">
        <v>8</v>
      </c>
      <c r="B94" s="5" t="s">
        <v>178</v>
      </c>
      <c r="C94" s="4" t="s">
        <v>170</v>
      </c>
      <c r="D94" s="4" t="s">
        <v>36</v>
      </c>
      <c r="E94" s="4" t="s">
        <v>70</v>
      </c>
      <c r="F94" s="4" t="s">
        <v>7</v>
      </c>
      <c r="G94" s="4">
        <v>532</v>
      </c>
      <c r="H94" s="4">
        <v>6</v>
      </c>
      <c r="I94" s="4">
        <v>40</v>
      </c>
      <c r="J94" s="4">
        <v>8.8699999999999992</v>
      </c>
    </row>
    <row r="95" spans="1:10" x14ac:dyDescent="0.25">
      <c r="A95" s="4">
        <v>9</v>
      </c>
      <c r="B95" s="5" t="s">
        <v>463</v>
      </c>
      <c r="C95" s="4" t="s">
        <v>316</v>
      </c>
      <c r="D95" s="4" t="s">
        <v>36</v>
      </c>
      <c r="E95" s="4" t="s">
        <v>70</v>
      </c>
      <c r="F95" s="4" t="s">
        <v>7</v>
      </c>
      <c r="G95" s="4">
        <v>527</v>
      </c>
      <c r="H95" s="4">
        <v>6</v>
      </c>
      <c r="I95" s="4">
        <v>44</v>
      </c>
      <c r="J95" s="4">
        <v>8.7799999999999994</v>
      </c>
    </row>
    <row r="96" spans="1:10" x14ac:dyDescent="0.25">
      <c r="A96" s="4">
        <v>10</v>
      </c>
      <c r="B96" s="4" t="s">
        <v>464</v>
      </c>
      <c r="C96" s="4" t="s">
        <v>170</v>
      </c>
      <c r="D96" s="4" t="s">
        <v>36</v>
      </c>
      <c r="E96" s="4" t="s">
        <v>70</v>
      </c>
      <c r="F96" s="4" t="s">
        <v>7</v>
      </c>
      <c r="G96" s="4">
        <v>521</v>
      </c>
      <c r="H96" s="4">
        <v>5</v>
      </c>
      <c r="I96" s="4">
        <v>37</v>
      </c>
      <c r="J96" s="4">
        <v>8.68</v>
      </c>
    </row>
    <row r="97" spans="1:10" x14ac:dyDescent="0.25">
      <c r="A97" s="4">
        <v>11</v>
      </c>
      <c r="B97" s="5" t="s">
        <v>465</v>
      </c>
      <c r="C97" s="4" t="s">
        <v>94</v>
      </c>
      <c r="D97" s="4" t="s">
        <v>36</v>
      </c>
      <c r="E97" s="4" t="s">
        <v>70</v>
      </c>
      <c r="F97" s="4" t="s">
        <v>7</v>
      </c>
      <c r="G97" s="4">
        <v>518</v>
      </c>
      <c r="H97" s="4">
        <v>6</v>
      </c>
      <c r="I97" s="4">
        <v>37</v>
      </c>
      <c r="J97" s="4">
        <v>8.6300000000000008</v>
      </c>
    </row>
    <row r="98" spans="1:10" x14ac:dyDescent="0.25">
      <c r="A98" s="4">
        <v>12</v>
      </c>
      <c r="B98" s="5" t="s">
        <v>466</v>
      </c>
      <c r="C98" s="4" t="s">
        <v>361</v>
      </c>
      <c r="D98" s="4" t="s">
        <v>36</v>
      </c>
      <c r="E98" s="4" t="s">
        <v>70</v>
      </c>
      <c r="F98" s="4" t="s">
        <v>7</v>
      </c>
      <c r="G98" s="4">
        <v>512</v>
      </c>
      <c r="H98" s="4">
        <v>6</v>
      </c>
      <c r="I98" s="4">
        <v>30</v>
      </c>
      <c r="J98" s="4">
        <v>8.5299999999999994</v>
      </c>
    </row>
    <row r="99" spans="1:10" x14ac:dyDescent="0.25">
      <c r="A99" s="4">
        <v>13</v>
      </c>
      <c r="B99" s="5" t="s">
        <v>467</v>
      </c>
      <c r="C99" s="4" t="s">
        <v>468</v>
      </c>
      <c r="D99" s="4" t="s">
        <v>36</v>
      </c>
      <c r="E99" s="4" t="s">
        <v>70</v>
      </c>
      <c r="F99" s="4" t="s">
        <v>7</v>
      </c>
      <c r="G99" s="4">
        <v>458</v>
      </c>
      <c r="H99" s="4">
        <v>4</v>
      </c>
      <c r="I99" s="4">
        <v>15</v>
      </c>
      <c r="J99" s="4">
        <v>7.63</v>
      </c>
    </row>
    <row r="100" spans="1:10" x14ac:dyDescent="0.25">
      <c r="A100" s="4">
        <v>14</v>
      </c>
      <c r="B100" s="5" t="s">
        <v>469</v>
      </c>
      <c r="C100" s="4" t="s">
        <v>316</v>
      </c>
      <c r="D100" s="4" t="s">
        <v>36</v>
      </c>
      <c r="E100" s="4" t="s">
        <v>70</v>
      </c>
      <c r="F100" s="4" t="s">
        <v>7</v>
      </c>
      <c r="G100" s="4">
        <v>457</v>
      </c>
      <c r="H100" s="4">
        <v>4</v>
      </c>
      <c r="I100" s="4">
        <v>22</v>
      </c>
      <c r="J100" s="4">
        <v>7.62</v>
      </c>
    </row>
    <row r="101" spans="1:10" x14ac:dyDescent="0.25">
      <c r="A101" s="4">
        <v>15</v>
      </c>
      <c r="B101" s="4" t="s">
        <v>470</v>
      </c>
      <c r="C101" s="4" t="s">
        <v>18</v>
      </c>
      <c r="D101" s="4" t="s">
        <v>36</v>
      </c>
      <c r="E101" s="4" t="s">
        <v>70</v>
      </c>
      <c r="F101" s="4" t="s">
        <v>7</v>
      </c>
      <c r="G101" s="4">
        <v>443</v>
      </c>
      <c r="H101" s="4">
        <v>2</v>
      </c>
      <c r="I101" s="4">
        <v>18</v>
      </c>
      <c r="J101" s="4">
        <v>7.38</v>
      </c>
    </row>
    <row r="102" spans="1:10" x14ac:dyDescent="0.25">
      <c r="A102" s="4">
        <v>16</v>
      </c>
      <c r="B102" s="4" t="s">
        <v>471</v>
      </c>
      <c r="C102" s="4" t="s">
        <v>316</v>
      </c>
      <c r="D102" s="4" t="s">
        <v>36</v>
      </c>
      <c r="E102" s="4" t="s">
        <v>70</v>
      </c>
      <c r="F102" s="4" t="s">
        <v>7</v>
      </c>
      <c r="G102" s="4">
        <v>305</v>
      </c>
      <c r="H102" s="4">
        <v>1</v>
      </c>
      <c r="I102" s="4">
        <v>4</v>
      </c>
      <c r="J102" s="4">
        <v>5.08</v>
      </c>
    </row>
    <row r="103" spans="1:10" x14ac:dyDescent="0.25">
      <c r="A103" s="4">
        <v>17</v>
      </c>
      <c r="B103" s="5" t="s">
        <v>180</v>
      </c>
      <c r="C103" s="4" t="s">
        <v>11</v>
      </c>
      <c r="D103" s="4" t="s">
        <v>36</v>
      </c>
      <c r="E103" s="4" t="s">
        <v>70</v>
      </c>
      <c r="F103" s="4" t="s">
        <v>7</v>
      </c>
      <c r="G103" s="4">
        <v>227</v>
      </c>
      <c r="H103" s="4">
        <v>4</v>
      </c>
      <c r="I103" s="4">
        <v>11</v>
      </c>
      <c r="J103" s="4">
        <v>3.78</v>
      </c>
    </row>
    <row r="104" spans="1:10" x14ac:dyDescent="0.25">
      <c r="A104" s="4">
        <v>1</v>
      </c>
      <c r="B104" s="4" t="s">
        <v>251</v>
      </c>
      <c r="C104" s="4" t="s">
        <v>71</v>
      </c>
      <c r="D104" s="4" t="s">
        <v>36</v>
      </c>
      <c r="E104" s="4" t="s">
        <v>78</v>
      </c>
      <c r="F104" s="4" t="s">
        <v>7</v>
      </c>
      <c r="G104" s="4">
        <v>550</v>
      </c>
      <c r="H104" s="4">
        <v>16</v>
      </c>
      <c r="I104" s="4">
        <v>39</v>
      </c>
      <c r="J104" s="4">
        <v>9.17</v>
      </c>
    </row>
    <row r="105" spans="1:10" x14ac:dyDescent="0.25">
      <c r="A105" s="4">
        <v>2</v>
      </c>
      <c r="B105" s="5" t="s">
        <v>183</v>
      </c>
      <c r="C105" s="4" t="s">
        <v>95</v>
      </c>
      <c r="D105" s="4" t="s">
        <v>36</v>
      </c>
      <c r="E105" s="4" t="s">
        <v>78</v>
      </c>
      <c r="F105" s="4" t="s">
        <v>7</v>
      </c>
      <c r="G105" s="4">
        <v>548</v>
      </c>
      <c r="H105" s="4">
        <v>17</v>
      </c>
      <c r="I105" s="4">
        <v>36</v>
      </c>
      <c r="J105" s="4">
        <v>9.1300000000000008</v>
      </c>
    </row>
    <row r="106" spans="1:10" x14ac:dyDescent="0.25">
      <c r="A106" s="4">
        <v>3</v>
      </c>
      <c r="B106" s="5" t="s">
        <v>182</v>
      </c>
      <c r="C106" s="4" t="s">
        <v>55</v>
      </c>
      <c r="D106" s="4" t="s">
        <v>36</v>
      </c>
      <c r="E106" s="4" t="s">
        <v>78</v>
      </c>
      <c r="F106" s="4" t="s">
        <v>7</v>
      </c>
      <c r="G106" s="4">
        <v>547</v>
      </c>
      <c r="H106" s="4">
        <v>13</v>
      </c>
      <c r="I106" s="4">
        <v>42</v>
      </c>
      <c r="J106" s="4">
        <v>9.1199999999999992</v>
      </c>
    </row>
    <row r="107" spans="1:10" x14ac:dyDescent="0.25">
      <c r="A107" s="4">
        <v>4</v>
      </c>
      <c r="B107" s="4" t="s">
        <v>472</v>
      </c>
      <c r="C107" s="4" t="s">
        <v>13</v>
      </c>
      <c r="D107" s="4" t="s">
        <v>36</v>
      </c>
      <c r="E107" s="4" t="s">
        <v>78</v>
      </c>
      <c r="F107" s="4" t="s">
        <v>7</v>
      </c>
      <c r="G107" s="4">
        <v>544</v>
      </c>
      <c r="H107" s="4">
        <v>15</v>
      </c>
      <c r="I107" s="4">
        <v>35</v>
      </c>
      <c r="J107" s="4">
        <v>9.07</v>
      </c>
    </row>
    <row r="108" spans="1:10" x14ac:dyDescent="0.25">
      <c r="A108" s="4">
        <v>5</v>
      </c>
      <c r="B108" s="5" t="s">
        <v>181</v>
      </c>
      <c r="C108" s="4" t="s">
        <v>48</v>
      </c>
      <c r="D108" s="4" t="s">
        <v>36</v>
      </c>
      <c r="E108" s="4" t="s">
        <v>78</v>
      </c>
      <c r="F108" s="4" t="s">
        <v>7</v>
      </c>
      <c r="G108" s="4">
        <v>542</v>
      </c>
      <c r="H108" s="4">
        <v>12</v>
      </c>
      <c r="I108" s="4">
        <v>39</v>
      </c>
      <c r="J108" s="4">
        <v>9.0299999999999994</v>
      </c>
    </row>
    <row r="109" spans="1:10" x14ac:dyDescent="0.25">
      <c r="A109" s="4">
        <v>6</v>
      </c>
      <c r="B109" s="5" t="s">
        <v>473</v>
      </c>
      <c r="C109" s="4" t="s">
        <v>15</v>
      </c>
      <c r="D109" s="4" t="s">
        <v>36</v>
      </c>
      <c r="E109" s="4" t="s">
        <v>78</v>
      </c>
      <c r="F109" s="4" t="s">
        <v>7</v>
      </c>
      <c r="G109" s="4">
        <v>525</v>
      </c>
      <c r="H109" s="4">
        <v>9</v>
      </c>
      <c r="I109" s="4">
        <v>32</v>
      </c>
      <c r="J109" s="4">
        <v>8.75</v>
      </c>
    </row>
    <row r="110" spans="1:10" x14ac:dyDescent="0.25">
      <c r="A110" s="4">
        <v>1</v>
      </c>
      <c r="B110" s="5" t="s">
        <v>474</v>
      </c>
      <c r="C110" s="4" t="s">
        <v>102</v>
      </c>
      <c r="D110" s="4" t="s">
        <v>36</v>
      </c>
      <c r="E110" s="4" t="s">
        <v>82</v>
      </c>
      <c r="F110" s="4" t="s">
        <v>7</v>
      </c>
      <c r="G110" s="4">
        <v>584</v>
      </c>
      <c r="H110" s="4">
        <v>44</v>
      </c>
      <c r="I110" s="4">
        <v>16</v>
      </c>
      <c r="J110" s="4">
        <v>9.73</v>
      </c>
    </row>
    <row r="111" spans="1:10" x14ac:dyDescent="0.25">
      <c r="A111" s="4">
        <v>2</v>
      </c>
      <c r="B111" s="4" t="s">
        <v>475</v>
      </c>
      <c r="C111" s="4" t="s">
        <v>48</v>
      </c>
      <c r="D111" s="4" t="s">
        <v>36</v>
      </c>
      <c r="E111" s="4" t="s">
        <v>82</v>
      </c>
      <c r="F111" s="4" t="s">
        <v>7</v>
      </c>
      <c r="G111" s="4">
        <v>577</v>
      </c>
      <c r="H111" s="4">
        <v>37</v>
      </c>
      <c r="I111" s="4">
        <v>23</v>
      </c>
      <c r="J111" s="4">
        <v>9.6199999999999992</v>
      </c>
    </row>
    <row r="112" spans="1:10" x14ac:dyDescent="0.25">
      <c r="A112" s="4">
        <v>3</v>
      </c>
      <c r="B112" s="5" t="s">
        <v>476</v>
      </c>
      <c r="C112" s="4" t="s">
        <v>138</v>
      </c>
      <c r="D112" s="4" t="s">
        <v>36</v>
      </c>
      <c r="E112" s="4" t="s">
        <v>82</v>
      </c>
      <c r="F112" s="4" t="s">
        <v>7</v>
      </c>
      <c r="G112" s="4">
        <v>571</v>
      </c>
      <c r="H112" s="4">
        <v>31</v>
      </c>
      <c r="I112" s="4">
        <v>29</v>
      </c>
      <c r="J112" s="4">
        <v>9.52</v>
      </c>
    </row>
    <row r="113" spans="1:10" x14ac:dyDescent="0.25">
      <c r="A113" s="4">
        <v>4</v>
      </c>
      <c r="B113" s="5" t="s">
        <v>185</v>
      </c>
      <c r="C113" s="4" t="s">
        <v>95</v>
      </c>
      <c r="D113" s="4" t="s">
        <v>36</v>
      </c>
      <c r="E113" s="4" t="s">
        <v>82</v>
      </c>
      <c r="F113" s="4" t="s">
        <v>7</v>
      </c>
      <c r="G113" s="4">
        <v>569</v>
      </c>
      <c r="H113" s="4">
        <v>29</v>
      </c>
      <c r="I113" s="4">
        <v>31</v>
      </c>
      <c r="J113" s="4">
        <v>9.48</v>
      </c>
    </row>
    <row r="114" spans="1:10" x14ac:dyDescent="0.25">
      <c r="A114" s="4">
        <v>5</v>
      </c>
      <c r="B114" s="5" t="s">
        <v>187</v>
      </c>
      <c r="C114" s="4" t="s">
        <v>44</v>
      </c>
      <c r="D114" s="4" t="s">
        <v>36</v>
      </c>
      <c r="E114" s="4" t="s">
        <v>82</v>
      </c>
      <c r="F114" s="4" t="s">
        <v>7</v>
      </c>
      <c r="G114" s="4">
        <v>564</v>
      </c>
      <c r="H114" s="4">
        <v>26</v>
      </c>
      <c r="I114" s="4">
        <v>32</v>
      </c>
      <c r="J114" s="4">
        <v>9.4</v>
      </c>
    </row>
    <row r="115" spans="1:10" x14ac:dyDescent="0.25">
      <c r="A115" s="4">
        <v>6</v>
      </c>
      <c r="B115" s="4" t="s">
        <v>477</v>
      </c>
      <c r="C115" s="4" t="s">
        <v>48</v>
      </c>
      <c r="D115" s="4" t="s">
        <v>36</v>
      </c>
      <c r="E115" s="4" t="s">
        <v>82</v>
      </c>
      <c r="F115" s="4" t="s">
        <v>7</v>
      </c>
      <c r="G115" s="4">
        <v>558</v>
      </c>
      <c r="H115" s="4">
        <v>21</v>
      </c>
      <c r="I115" s="4">
        <v>36</v>
      </c>
      <c r="J115" s="4">
        <v>9.3000000000000007</v>
      </c>
    </row>
    <row r="116" spans="1:10" x14ac:dyDescent="0.25">
      <c r="A116" s="4">
        <v>7</v>
      </c>
      <c r="B116" s="5" t="s">
        <v>190</v>
      </c>
      <c r="C116" s="4" t="s">
        <v>11</v>
      </c>
      <c r="D116" s="4" t="s">
        <v>36</v>
      </c>
      <c r="E116" s="4" t="s">
        <v>82</v>
      </c>
      <c r="F116" s="4" t="s">
        <v>7</v>
      </c>
      <c r="G116" s="4">
        <v>556</v>
      </c>
      <c r="H116" s="4">
        <v>19</v>
      </c>
      <c r="I116" s="4">
        <v>38</v>
      </c>
      <c r="J116" s="4">
        <v>9.27</v>
      </c>
    </row>
    <row r="117" spans="1:10" x14ac:dyDescent="0.25">
      <c r="A117" s="4">
        <v>8</v>
      </c>
      <c r="B117" s="4" t="s">
        <v>478</v>
      </c>
      <c r="C117" s="4" t="s">
        <v>170</v>
      </c>
      <c r="D117" s="4" t="s">
        <v>36</v>
      </c>
      <c r="E117" s="4" t="s">
        <v>82</v>
      </c>
      <c r="F117" s="4" t="s">
        <v>7</v>
      </c>
      <c r="G117" s="4">
        <v>549</v>
      </c>
      <c r="H117" s="4">
        <v>18</v>
      </c>
      <c r="I117" s="4">
        <v>41</v>
      </c>
      <c r="J117" s="4">
        <v>9.15</v>
      </c>
    </row>
    <row r="118" spans="1:10" x14ac:dyDescent="0.25">
      <c r="A118" s="4">
        <v>9</v>
      </c>
      <c r="B118" s="5" t="s">
        <v>479</v>
      </c>
      <c r="C118" s="4" t="s">
        <v>468</v>
      </c>
      <c r="D118" s="4" t="s">
        <v>36</v>
      </c>
      <c r="E118" s="4" t="s">
        <v>82</v>
      </c>
      <c r="F118" s="4" t="s">
        <v>7</v>
      </c>
      <c r="G118" s="4">
        <v>543</v>
      </c>
      <c r="H118" s="4">
        <v>13</v>
      </c>
      <c r="I118" s="4">
        <v>41</v>
      </c>
      <c r="J118" s="4">
        <v>9.0500000000000007</v>
      </c>
    </row>
    <row r="119" spans="1:10" x14ac:dyDescent="0.25">
      <c r="A119" s="4">
        <v>10</v>
      </c>
      <c r="B119" s="4" t="s">
        <v>191</v>
      </c>
      <c r="C119" s="4" t="s">
        <v>102</v>
      </c>
      <c r="D119" s="4" t="s">
        <v>36</v>
      </c>
      <c r="E119" s="4" t="s">
        <v>82</v>
      </c>
      <c r="F119" s="4" t="s">
        <v>7</v>
      </c>
      <c r="G119" s="4">
        <v>542</v>
      </c>
      <c r="H119" s="4">
        <v>17</v>
      </c>
      <c r="I119" s="4">
        <v>37</v>
      </c>
      <c r="J119" s="4">
        <v>9.0299999999999994</v>
      </c>
    </row>
    <row r="120" spans="1:10" x14ac:dyDescent="0.25">
      <c r="A120" s="4">
        <v>11</v>
      </c>
      <c r="B120" s="5" t="s">
        <v>192</v>
      </c>
      <c r="C120" s="4" t="s">
        <v>27</v>
      </c>
      <c r="D120" s="4" t="s">
        <v>36</v>
      </c>
      <c r="E120" s="4" t="s">
        <v>82</v>
      </c>
      <c r="F120" s="4" t="s">
        <v>7</v>
      </c>
      <c r="G120" s="4">
        <v>542</v>
      </c>
      <c r="H120" s="4">
        <v>13</v>
      </c>
      <c r="I120" s="4">
        <v>38</v>
      </c>
      <c r="J120" s="4">
        <v>9.0299999999999994</v>
      </c>
    </row>
    <row r="121" spans="1:10" x14ac:dyDescent="0.25">
      <c r="A121" s="4">
        <v>12</v>
      </c>
      <c r="B121" s="5" t="s">
        <v>188</v>
      </c>
      <c r="C121" s="4" t="s">
        <v>42</v>
      </c>
      <c r="D121" s="4" t="s">
        <v>36</v>
      </c>
      <c r="E121" s="4" t="s">
        <v>82</v>
      </c>
      <c r="F121" s="4" t="s">
        <v>7</v>
      </c>
      <c r="G121" s="4">
        <v>539</v>
      </c>
      <c r="H121" s="4">
        <v>5</v>
      </c>
      <c r="I121" s="4">
        <v>49</v>
      </c>
      <c r="J121" s="4">
        <v>8.98</v>
      </c>
    </row>
    <row r="122" spans="1:10" x14ac:dyDescent="0.25">
      <c r="A122" s="4">
        <v>13</v>
      </c>
      <c r="B122" s="5" t="s">
        <v>189</v>
      </c>
      <c r="C122" s="4" t="s">
        <v>42</v>
      </c>
      <c r="D122" s="4" t="s">
        <v>36</v>
      </c>
      <c r="E122" s="4" t="s">
        <v>82</v>
      </c>
      <c r="F122" s="4" t="s">
        <v>7</v>
      </c>
      <c r="G122" s="4">
        <v>532</v>
      </c>
      <c r="H122" s="4">
        <v>11</v>
      </c>
      <c r="I122" s="4">
        <v>35</v>
      </c>
      <c r="J122" s="4">
        <v>8.8699999999999992</v>
      </c>
    </row>
    <row r="123" spans="1:10" x14ac:dyDescent="0.25">
      <c r="A123" s="4">
        <v>14</v>
      </c>
      <c r="B123" s="5" t="s">
        <v>480</v>
      </c>
      <c r="C123" s="4" t="s">
        <v>42</v>
      </c>
      <c r="D123" s="4" t="s">
        <v>36</v>
      </c>
      <c r="E123" s="4" t="s">
        <v>82</v>
      </c>
      <c r="F123" s="4" t="s">
        <v>7</v>
      </c>
      <c r="G123" s="4">
        <v>521</v>
      </c>
      <c r="H123" s="4">
        <v>12</v>
      </c>
      <c r="I123" s="4">
        <v>29</v>
      </c>
      <c r="J123" s="4">
        <v>8.68</v>
      </c>
    </row>
    <row r="124" spans="1:10" x14ac:dyDescent="0.25">
      <c r="A124" s="4">
        <v>15</v>
      </c>
      <c r="B124" s="5" t="s">
        <v>481</v>
      </c>
      <c r="C124" s="4" t="s">
        <v>94</v>
      </c>
      <c r="D124" s="4" t="s">
        <v>36</v>
      </c>
      <c r="E124" s="4" t="s">
        <v>82</v>
      </c>
      <c r="F124" s="4" t="s">
        <v>7</v>
      </c>
      <c r="G124" s="4">
        <v>516</v>
      </c>
      <c r="H124" s="4">
        <v>11</v>
      </c>
      <c r="I124" s="4">
        <v>30</v>
      </c>
      <c r="J124" s="4">
        <v>8.6</v>
      </c>
    </row>
    <row r="125" spans="1:10" x14ac:dyDescent="0.25">
      <c r="A125" s="4">
        <v>16</v>
      </c>
      <c r="B125" s="5" t="s">
        <v>482</v>
      </c>
      <c r="C125" s="4" t="s">
        <v>97</v>
      </c>
      <c r="D125" s="4" t="s">
        <v>36</v>
      </c>
      <c r="E125" s="4" t="s">
        <v>82</v>
      </c>
      <c r="F125" s="4" t="s">
        <v>7</v>
      </c>
      <c r="G125" s="4">
        <v>356</v>
      </c>
      <c r="H125" s="4">
        <v>17</v>
      </c>
      <c r="I125" s="4">
        <v>19</v>
      </c>
      <c r="J125" s="4">
        <v>5.93</v>
      </c>
    </row>
    <row r="126" spans="1:10" x14ac:dyDescent="0.25">
      <c r="A126" s="4">
        <v>1</v>
      </c>
      <c r="B126" s="4" t="s">
        <v>483</v>
      </c>
      <c r="C126" s="4" t="s">
        <v>316</v>
      </c>
      <c r="D126" s="4" t="s">
        <v>36</v>
      </c>
      <c r="E126" s="4" t="s">
        <v>167</v>
      </c>
      <c r="F126" s="4" t="s">
        <v>7</v>
      </c>
      <c r="G126" s="4">
        <v>474</v>
      </c>
      <c r="H126" s="4">
        <v>7</v>
      </c>
      <c r="I126" s="4">
        <v>15</v>
      </c>
      <c r="J126" s="4">
        <v>7.9</v>
      </c>
    </row>
    <row r="127" spans="1:10" x14ac:dyDescent="0.25">
      <c r="A127" s="4">
        <v>2</v>
      </c>
      <c r="B127" s="4" t="s">
        <v>484</v>
      </c>
      <c r="C127" s="4" t="s">
        <v>316</v>
      </c>
      <c r="D127" s="4" t="s">
        <v>36</v>
      </c>
      <c r="E127" s="4" t="s">
        <v>167</v>
      </c>
      <c r="F127" s="4" t="s">
        <v>7</v>
      </c>
      <c r="G127" s="4">
        <v>465</v>
      </c>
      <c r="H127" s="4">
        <v>5</v>
      </c>
      <c r="I127" s="4">
        <v>21</v>
      </c>
      <c r="J127" s="4">
        <v>7.75</v>
      </c>
    </row>
    <row r="128" spans="1:10" x14ac:dyDescent="0.25">
      <c r="A128" s="4">
        <v>1</v>
      </c>
      <c r="B128" s="4" t="s">
        <v>193</v>
      </c>
      <c r="C128" s="4" t="s">
        <v>102</v>
      </c>
      <c r="D128" s="4" t="s">
        <v>36</v>
      </c>
      <c r="E128" s="4" t="s">
        <v>169</v>
      </c>
      <c r="F128" s="4" t="s">
        <v>7</v>
      </c>
      <c r="G128" s="4">
        <v>582</v>
      </c>
      <c r="H128" s="4">
        <v>42</v>
      </c>
      <c r="I128" s="4">
        <v>18</v>
      </c>
      <c r="J128" s="4">
        <v>9.6999999999999993</v>
      </c>
    </row>
    <row r="129" spans="1:10" x14ac:dyDescent="0.25">
      <c r="A129" s="4">
        <v>2</v>
      </c>
      <c r="B129" s="4" t="s">
        <v>485</v>
      </c>
      <c r="C129" s="4" t="s">
        <v>28</v>
      </c>
      <c r="D129" s="4" t="s">
        <v>36</v>
      </c>
      <c r="E129" s="4" t="s">
        <v>169</v>
      </c>
      <c r="F129" s="4" t="s">
        <v>7</v>
      </c>
      <c r="G129" s="4">
        <v>526</v>
      </c>
      <c r="H129" s="4">
        <v>20</v>
      </c>
      <c r="I129" s="4">
        <v>20</v>
      </c>
      <c r="J129" s="4">
        <v>8.77</v>
      </c>
    </row>
    <row r="130" spans="1:10" x14ac:dyDescent="0.25">
      <c r="A130" s="4">
        <v>3</v>
      </c>
      <c r="B130" s="5" t="s">
        <v>486</v>
      </c>
      <c r="C130" s="4" t="s">
        <v>170</v>
      </c>
      <c r="D130" s="4" t="s">
        <v>36</v>
      </c>
      <c r="E130" s="4" t="s">
        <v>169</v>
      </c>
      <c r="F130" s="4" t="s">
        <v>7</v>
      </c>
      <c r="G130" s="4">
        <v>510</v>
      </c>
      <c r="H130" s="4">
        <v>15</v>
      </c>
      <c r="I130" s="4">
        <v>15</v>
      </c>
      <c r="J130" s="4">
        <v>8.5</v>
      </c>
    </row>
    <row r="131" spans="1:10" x14ac:dyDescent="0.25">
      <c r="A131" s="4">
        <v>4</v>
      </c>
      <c r="B131" s="4" t="s">
        <v>487</v>
      </c>
      <c r="C131" s="4" t="s">
        <v>170</v>
      </c>
      <c r="D131" s="4" t="s">
        <v>36</v>
      </c>
      <c r="E131" s="4" t="s">
        <v>169</v>
      </c>
      <c r="F131" s="4" t="s">
        <v>7</v>
      </c>
      <c r="G131" s="4">
        <v>506</v>
      </c>
      <c r="H131" s="4">
        <v>12</v>
      </c>
      <c r="I131" s="4">
        <v>26</v>
      </c>
      <c r="J131" s="4">
        <v>8.43</v>
      </c>
    </row>
    <row r="132" spans="1:10" x14ac:dyDescent="0.25">
      <c r="A132" s="4">
        <v>5</v>
      </c>
      <c r="B132" s="4" t="s">
        <v>488</v>
      </c>
      <c r="C132" s="4" t="s">
        <v>468</v>
      </c>
      <c r="D132" s="4" t="s">
        <v>36</v>
      </c>
      <c r="E132" s="4" t="s">
        <v>169</v>
      </c>
      <c r="F132" s="4" t="s">
        <v>7</v>
      </c>
      <c r="G132" s="4">
        <v>457</v>
      </c>
      <c r="H132" s="4">
        <v>8</v>
      </c>
      <c r="I132" s="4">
        <v>17</v>
      </c>
      <c r="J132" s="4">
        <v>7.62</v>
      </c>
    </row>
    <row r="133" spans="1:10" x14ac:dyDescent="0.25">
      <c r="A133" s="4">
        <v>6</v>
      </c>
      <c r="B133" s="4" t="s">
        <v>489</v>
      </c>
      <c r="C133" s="4" t="s">
        <v>468</v>
      </c>
      <c r="D133" s="4" t="s">
        <v>36</v>
      </c>
      <c r="E133" s="4" t="s">
        <v>169</v>
      </c>
      <c r="F133" s="4" t="s">
        <v>7</v>
      </c>
      <c r="G133" s="4">
        <v>381</v>
      </c>
      <c r="H133" s="4">
        <v>2</v>
      </c>
      <c r="I133" s="4">
        <v>9</v>
      </c>
      <c r="J133" s="4">
        <v>6.35</v>
      </c>
    </row>
    <row r="134" spans="1:10" x14ac:dyDescent="0.25">
      <c r="A134" s="4">
        <v>1</v>
      </c>
      <c r="B134" s="5" t="s">
        <v>197</v>
      </c>
      <c r="C134" s="4" t="s">
        <v>102</v>
      </c>
      <c r="D134" s="4" t="s">
        <v>54</v>
      </c>
      <c r="E134" s="4" t="s">
        <v>60</v>
      </c>
      <c r="F134" s="4" t="s">
        <v>7</v>
      </c>
      <c r="G134" s="4">
        <v>495</v>
      </c>
      <c r="H134" s="4">
        <v>8</v>
      </c>
      <c r="I134" s="4">
        <v>20</v>
      </c>
      <c r="J134" s="4">
        <v>8.25</v>
      </c>
    </row>
    <row r="135" spans="1:10" x14ac:dyDescent="0.25">
      <c r="A135" s="4">
        <v>2</v>
      </c>
      <c r="B135" s="5" t="s">
        <v>490</v>
      </c>
      <c r="C135" s="4" t="s">
        <v>491</v>
      </c>
      <c r="D135" s="4" t="s">
        <v>54</v>
      </c>
      <c r="E135" s="4" t="s">
        <v>60</v>
      </c>
      <c r="F135" s="4" t="s">
        <v>7</v>
      </c>
      <c r="G135" s="4">
        <v>490</v>
      </c>
      <c r="H135" s="4">
        <v>10</v>
      </c>
      <c r="I135" s="4">
        <v>19</v>
      </c>
      <c r="J135" s="4">
        <v>8.17</v>
      </c>
    </row>
    <row r="136" spans="1:10" x14ac:dyDescent="0.25">
      <c r="A136" s="4">
        <v>3</v>
      </c>
      <c r="B136" s="5" t="s">
        <v>195</v>
      </c>
      <c r="C136" s="4" t="s">
        <v>53</v>
      </c>
      <c r="D136" s="4" t="s">
        <v>54</v>
      </c>
      <c r="E136" s="4" t="s">
        <v>60</v>
      </c>
      <c r="F136" s="4" t="s">
        <v>7</v>
      </c>
      <c r="G136" s="4">
        <v>474</v>
      </c>
      <c r="H136" s="4">
        <v>10</v>
      </c>
      <c r="I136" s="4">
        <v>19</v>
      </c>
      <c r="J136" s="4">
        <v>7.9</v>
      </c>
    </row>
    <row r="137" spans="1:10" x14ac:dyDescent="0.25">
      <c r="A137" s="4">
        <v>4</v>
      </c>
      <c r="B137" s="5" t="s">
        <v>173</v>
      </c>
      <c r="C137" s="4" t="s">
        <v>94</v>
      </c>
      <c r="D137" s="4" t="s">
        <v>54</v>
      </c>
      <c r="E137" s="4" t="s">
        <v>60</v>
      </c>
      <c r="F137" s="4" t="s">
        <v>7</v>
      </c>
      <c r="G137" s="4">
        <v>451</v>
      </c>
      <c r="H137" s="4">
        <v>5</v>
      </c>
      <c r="I137" s="4">
        <v>9</v>
      </c>
      <c r="J137" s="4">
        <v>7.52</v>
      </c>
    </row>
    <row r="138" spans="1:10" x14ac:dyDescent="0.25">
      <c r="A138" s="4">
        <v>5</v>
      </c>
      <c r="B138" s="5" t="s">
        <v>492</v>
      </c>
      <c r="C138" s="4" t="s">
        <v>170</v>
      </c>
      <c r="D138" s="4" t="s">
        <v>54</v>
      </c>
      <c r="E138" s="4" t="s">
        <v>60</v>
      </c>
      <c r="F138" s="4" t="s">
        <v>7</v>
      </c>
      <c r="G138" s="4">
        <v>442</v>
      </c>
      <c r="H138" s="4">
        <v>7</v>
      </c>
      <c r="I138" s="4">
        <v>10</v>
      </c>
      <c r="J138" s="4">
        <v>7.37</v>
      </c>
    </row>
    <row r="139" spans="1:10" x14ac:dyDescent="0.25">
      <c r="A139" s="4">
        <v>6</v>
      </c>
      <c r="B139" s="5" t="s">
        <v>493</v>
      </c>
      <c r="C139" s="4" t="s">
        <v>18</v>
      </c>
      <c r="D139" s="4" t="s">
        <v>54</v>
      </c>
      <c r="E139" s="4" t="s">
        <v>60</v>
      </c>
      <c r="F139" s="4" t="s">
        <v>7</v>
      </c>
      <c r="G139" s="4">
        <v>441</v>
      </c>
      <c r="H139" s="4">
        <v>7</v>
      </c>
      <c r="I139" s="4">
        <v>11</v>
      </c>
      <c r="J139" s="4">
        <v>7.35</v>
      </c>
    </row>
    <row r="140" spans="1:10" x14ac:dyDescent="0.25">
      <c r="A140" s="4">
        <v>7</v>
      </c>
      <c r="B140" s="4" t="s">
        <v>494</v>
      </c>
      <c r="C140" s="4" t="s">
        <v>97</v>
      </c>
      <c r="D140" s="4" t="s">
        <v>54</v>
      </c>
      <c r="E140" s="4" t="s">
        <v>60</v>
      </c>
      <c r="F140" s="4" t="s">
        <v>7</v>
      </c>
      <c r="G140" s="4">
        <v>435</v>
      </c>
      <c r="H140" s="4">
        <v>4</v>
      </c>
      <c r="I140" s="4">
        <v>14</v>
      </c>
      <c r="J140" s="4">
        <v>7.25</v>
      </c>
    </row>
    <row r="141" spans="1:10" x14ac:dyDescent="0.25">
      <c r="A141" s="4">
        <v>8</v>
      </c>
      <c r="B141" s="4" t="s">
        <v>194</v>
      </c>
      <c r="C141" s="4" t="s">
        <v>10</v>
      </c>
      <c r="D141" s="4" t="s">
        <v>54</v>
      </c>
      <c r="E141" s="4" t="s">
        <v>60</v>
      </c>
      <c r="F141" s="4" t="s">
        <v>7</v>
      </c>
      <c r="G141" s="4">
        <v>426</v>
      </c>
      <c r="H141" s="4">
        <v>10</v>
      </c>
      <c r="I141" s="4">
        <v>10</v>
      </c>
      <c r="J141" s="4">
        <v>7.1</v>
      </c>
    </row>
    <row r="142" spans="1:10" x14ac:dyDescent="0.25">
      <c r="A142" s="4">
        <v>9</v>
      </c>
      <c r="B142" s="4" t="s">
        <v>495</v>
      </c>
      <c r="C142" s="4" t="s">
        <v>316</v>
      </c>
      <c r="D142" s="4" t="s">
        <v>54</v>
      </c>
      <c r="E142" s="4" t="s">
        <v>60</v>
      </c>
      <c r="F142" s="4" t="s">
        <v>7</v>
      </c>
      <c r="G142" s="4">
        <v>421</v>
      </c>
      <c r="H142" s="4">
        <v>8</v>
      </c>
      <c r="I142" s="4">
        <v>6</v>
      </c>
      <c r="J142" s="4">
        <v>7.02</v>
      </c>
    </row>
    <row r="143" spans="1:10" x14ac:dyDescent="0.25">
      <c r="A143" s="4">
        <v>10</v>
      </c>
      <c r="B143" s="4" t="s">
        <v>196</v>
      </c>
      <c r="C143" s="4" t="s">
        <v>18</v>
      </c>
      <c r="D143" s="4" t="s">
        <v>54</v>
      </c>
      <c r="E143" s="4" t="s">
        <v>60</v>
      </c>
      <c r="F143" s="4" t="s">
        <v>7</v>
      </c>
      <c r="G143" s="4">
        <v>417</v>
      </c>
      <c r="H143" s="4">
        <v>6</v>
      </c>
      <c r="I143" s="4">
        <v>6</v>
      </c>
      <c r="J143" s="4">
        <v>6.95</v>
      </c>
    </row>
    <row r="144" spans="1:10" x14ac:dyDescent="0.25">
      <c r="A144" s="4">
        <v>11</v>
      </c>
      <c r="B144" s="4" t="s">
        <v>496</v>
      </c>
      <c r="C144" s="4" t="s">
        <v>18</v>
      </c>
      <c r="D144" s="4" t="s">
        <v>54</v>
      </c>
      <c r="E144" s="4" t="s">
        <v>60</v>
      </c>
      <c r="F144" s="4" t="s">
        <v>7</v>
      </c>
      <c r="G144" s="4">
        <v>328</v>
      </c>
      <c r="H144" s="4">
        <v>0</v>
      </c>
      <c r="I144" s="4">
        <v>8</v>
      </c>
      <c r="J144" s="4">
        <v>5.47</v>
      </c>
    </row>
    <row r="145" spans="1:10" x14ac:dyDescent="0.25">
      <c r="A145" s="4">
        <v>12</v>
      </c>
      <c r="B145" s="5" t="s">
        <v>497</v>
      </c>
      <c r="C145" s="4" t="s">
        <v>468</v>
      </c>
      <c r="D145" s="4" t="s">
        <v>54</v>
      </c>
      <c r="E145" s="4" t="s">
        <v>60</v>
      </c>
      <c r="F145" s="4" t="s">
        <v>7</v>
      </c>
      <c r="G145" s="4">
        <v>315</v>
      </c>
      <c r="H145" s="4">
        <v>1</v>
      </c>
      <c r="I145" s="4">
        <v>5</v>
      </c>
      <c r="J145" s="4">
        <v>5.25</v>
      </c>
    </row>
    <row r="146" spans="1:10" x14ac:dyDescent="0.25">
      <c r="A146" s="4">
        <v>13</v>
      </c>
      <c r="B146" s="5" t="s">
        <v>498</v>
      </c>
      <c r="C146" s="4" t="s">
        <v>18</v>
      </c>
      <c r="D146" s="4" t="s">
        <v>54</v>
      </c>
      <c r="E146" s="4" t="s">
        <v>60</v>
      </c>
      <c r="F146" s="4" t="s">
        <v>7</v>
      </c>
      <c r="G146" s="4">
        <v>280</v>
      </c>
      <c r="H146" s="4">
        <v>1</v>
      </c>
      <c r="I146" s="4">
        <v>3</v>
      </c>
      <c r="J146" s="4">
        <v>4.67</v>
      </c>
    </row>
    <row r="147" spans="1:10" x14ac:dyDescent="0.25">
      <c r="A147" s="4">
        <v>1</v>
      </c>
      <c r="B147" s="5" t="s">
        <v>198</v>
      </c>
      <c r="C147" s="4" t="s">
        <v>45</v>
      </c>
      <c r="D147" s="4" t="s">
        <v>54</v>
      </c>
      <c r="E147" s="4" t="s">
        <v>70</v>
      </c>
      <c r="F147" s="4" t="s">
        <v>7</v>
      </c>
      <c r="G147" s="4">
        <v>537</v>
      </c>
      <c r="H147" s="4">
        <v>19</v>
      </c>
      <c r="I147" s="4">
        <v>23</v>
      </c>
      <c r="J147" s="4">
        <v>8.9499999999999993</v>
      </c>
    </row>
    <row r="148" spans="1:10" x14ac:dyDescent="0.25">
      <c r="A148" s="4">
        <v>2</v>
      </c>
      <c r="B148" s="4" t="s">
        <v>199</v>
      </c>
      <c r="C148" s="4" t="s">
        <v>28</v>
      </c>
      <c r="D148" s="4" t="s">
        <v>54</v>
      </c>
      <c r="E148" s="4" t="s">
        <v>70</v>
      </c>
      <c r="F148" s="4" t="s">
        <v>7</v>
      </c>
      <c r="G148" s="4">
        <v>512</v>
      </c>
      <c r="H148" s="4">
        <v>17</v>
      </c>
      <c r="I148" s="4">
        <v>14</v>
      </c>
      <c r="J148" s="4">
        <v>8.5299999999999994</v>
      </c>
    </row>
    <row r="149" spans="1:10" x14ac:dyDescent="0.25">
      <c r="A149" s="4">
        <v>3</v>
      </c>
      <c r="B149" s="4" t="s">
        <v>202</v>
      </c>
      <c r="C149" s="4" t="s">
        <v>32</v>
      </c>
      <c r="D149" s="4" t="s">
        <v>54</v>
      </c>
      <c r="E149" s="4" t="s">
        <v>70</v>
      </c>
      <c r="F149" s="4" t="s">
        <v>7</v>
      </c>
      <c r="G149" s="4">
        <v>484</v>
      </c>
      <c r="H149" s="4">
        <v>12</v>
      </c>
      <c r="I149" s="4">
        <v>10</v>
      </c>
      <c r="J149" s="4">
        <v>8.07</v>
      </c>
    </row>
    <row r="150" spans="1:10" x14ac:dyDescent="0.25">
      <c r="A150" s="4">
        <v>4</v>
      </c>
      <c r="B150" s="5" t="s">
        <v>499</v>
      </c>
      <c r="C150" s="4" t="s">
        <v>23</v>
      </c>
      <c r="D150" s="4" t="s">
        <v>54</v>
      </c>
      <c r="E150" s="4" t="s">
        <v>70</v>
      </c>
      <c r="F150" s="4" t="s">
        <v>7</v>
      </c>
      <c r="G150" s="4">
        <v>477</v>
      </c>
      <c r="H150" s="4">
        <v>5</v>
      </c>
      <c r="I150" s="4">
        <v>18</v>
      </c>
      <c r="J150" s="4">
        <v>7.95</v>
      </c>
    </row>
    <row r="151" spans="1:10" x14ac:dyDescent="0.25">
      <c r="A151" s="4">
        <v>5</v>
      </c>
      <c r="B151" s="4" t="s">
        <v>500</v>
      </c>
      <c r="C151" s="4" t="s">
        <v>13</v>
      </c>
      <c r="D151" s="4" t="s">
        <v>54</v>
      </c>
      <c r="E151" s="4" t="s">
        <v>70</v>
      </c>
      <c r="F151" s="4" t="s">
        <v>7</v>
      </c>
      <c r="G151" s="4">
        <v>467</v>
      </c>
      <c r="H151" s="4">
        <v>6</v>
      </c>
      <c r="I151" s="4">
        <v>18</v>
      </c>
      <c r="J151" s="4">
        <v>7.78</v>
      </c>
    </row>
    <row r="152" spans="1:10" x14ac:dyDescent="0.25">
      <c r="A152" s="4">
        <v>6</v>
      </c>
      <c r="B152" s="4" t="s">
        <v>501</v>
      </c>
      <c r="C152" s="4" t="s">
        <v>10</v>
      </c>
      <c r="D152" s="4" t="s">
        <v>54</v>
      </c>
      <c r="E152" s="4" t="s">
        <v>70</v>
      </c>
      <c r="F152" s="4" t="s">
        <v>7</v>
      </c>
      <c r="G152" s="4">
        <v>441</v>
      </c>
      <c r="H152" s="4">
        <v>8</v>
      </c>
      <c r="I152" s="4">
        <v>6</v>
      </c>
      <c r="J152" s="4">
        <v>7.35</v>
      </c>
    </row>
    <row r="153" spans="1:10" x14ac:dyDescent="0.25">
      <c r="A153" s="4">
        <v>7</v>
      </c>
      <c r="B153" s="4" t="s">
        <v>201</v>
      </c>
      <c r="C153" s="4" t="s">
        <v>53</v>
      </c>
      <c r="D153" s="4" t="s">
        <v>54</v>
      </c>
      <c r="E153" s="4" t="s">
        <v>70</v>
      </c>
      <c r="F153" s="4" t="s">
        <v>7</v>
      </c>
      <c r="G153" s="4">
        <v>423</v>
      </c>
      <c r="H153" s="4">
        <v>7</v>
      </c>
      <c r="I153" s="4">
        <v>9</v>
      </c>
      <c r="J153" s="4">
        <v>7.05</v>
      </c>
    </row>
    <row r="154" spans="1:10" x14ac:dyDescent="0.25">
      <c r="A154" s="4">
        <v>8</v>
      </c>
      <c r="B154" s="4" t="s">
        <v>200</v>
      </c>
      <c r="C154" s="4" t="s">
        <v>53</v>
      </c>
      <c r="D154" s="4" t="s">
        <v>54</v>
      </c>
      <c r="E154" s="4" t="s">
        <v>70</v>
      </c>
      <c r="F154" s="4" t="s">
        <v>7</v>
      </c>
      <c r="G154" s="4">
        <v>408</v>
      </c>
      <c r="H154" s="4">
        <v>3</v>
      </c>
      <c r="I154" s="4">
        <v>13</v>
      </c>
      <c r="J154" s="4">
        <v>6.8</v>
      </c>
    </row>
    <row r="155" spans="1:10" x14ac:dyDescent="0.25">
      <c r="A155" s="4">
        <v>9</v>
      </c>
      <c r="B155" s="4" t="s">
        <v>502</v>
      </c>
      <c r="C155" s="4" t="s">
        <v>18</v>
      </c>
      <c r="D155" s="4" t="s">
        <v>54</v>
      </c>
      <c r="E155" s="4" t="s">
        <v>70</v>
      </c>
      <c r="F155" s="4" t="s">
        <v>7</v>
      </c>
      <c r="G155" s="4">
        <v>379</v>
      </c>
      <c r="H155" s="4">
        <v>2</v>
      </c>
      <c r="I155" s="4">
        <v>8</v>
      </c>
      <c r="J155" s="4">
        <v>6.32</v>
      </c>
    </row>
    <row r="156" spans="1:10" x14ac:dyDescent="0.25">
      <c r="A156" s="4">
        <v>10</v>
      </c>
      <c r="B156" s="4" t="s">
        <v>503</v>
      </c>
      <c r="C156" s="4" t="s">
        <v>456</v>
      </c>
      <c r="D156" s="4" t="s">
        <v>54</v>
      </c>
      <c r="E156" s="4" t="s">
        <v>70</v>
      </c>
      <c r="F156" s="4" t="s">
        <v>7</v>
      </c>
      <c r="G156" s="4">
        <v>308</v>
      </c>
      <c r="H156" s="4">
        <v>1</v>
      </c>
      <c r="I156" s="4">
        <v>8</v>
      </c>
      <c r="J156" s="4">
        <v>5.13</v>
      </c>
    </row>
    <row r="157" spans="1:10" x14ac:dyDescent="0.25">
      <c r="A157" s="4">
        <v>11</v>
      </c>
      <c r="B157" s="5" t="s">
        <v>327</v>
      </c>
      <c r="C157" s="4" t="s">
        <v>52</v>
      </c>
      <c r="D157" s="4" t="s">
        <v>54</v>
      </c>
      <c r="E157" s="4" t="s">
        <v>70</v>
      </c>
      <c r="F157" s="4" t="s">
        <v>7</v>
      </c>
      <c r="G157" s="4">
        <v>270</v>
      </c>
      <c r="H157" s="4">
        <v>4</v>
      </c>
      <c r="I157" s="4">
        <v>2</v>
      </c>
      <c r="J157" s="4">
        <v>4.5</v>
      </c>
    </row>
    <row r="158" spans="1:10" x14ac:dyDescent="0.25">
      <c r="A158" s="4">
        <v>1</v>
      </c>
      <c r="B158" s="4" t="s">
        <v>504</v>
      </c>
      <c r="C158" s="4" t="s">
        <v>42</v>
      </c>
      <c r="D158" s="4" t="s">
        <v>54</v>
      </c>
      <c r="E158" s="4" t="s">
        <v>78</v>
      </c>
      <c r="F158" s="4" t="s">
        <v>7</v>
      </c>
      <c r="G158" s="4">
        <v>493</v>
      </c>
      <c r="H158" s="4">
        <v>14</v>
      </c>
      <c r="I158" s="4">
        <v>11</v>
      </c>
      <c r="J158" s="4">
        <v>8.2200000000000006</v>
      </c>
    </row>
    <row r="159" spans="1:10" x14ac:dyDescent="0.25">
      <c r="A159" s="4">
        <v>2</v>
      </c>
      <c r="B159" s="5" t="s">
        <v>505</v>
      </c>
      <c r="C159" s="4" t="s">
        <v>18</v>
      </c>
      <c r="D159" s="4" t="s">
        <v>54</v>
      </c>
      <c r="E159" s="4" t="s">
        <v>78</v>
      </c>
      <c r="F159" s="4" t="s">
        <v>7</v>
      </c>
      <c r="G159" s="4">
        <v>419</v>
      </c>
      <c r="H159" s="4">
        <v>9</v>
      </c>
      <c r="I159" s="4">
        <v>6</v>
      </c>
      <c r="J159" s="4">
        <v>6.98</v>
      </c>
    </row>
    <row r="160" spans="1:10" x14ac:dyDescent="0.25">
      <c r="A160" s="4">
        <v>3</v>
      </c>
      <c r="B160" s="4" t="s">
        <v>506</v>
      </c>
      <c r="C160" s="4" t="s">
        <v>507</v>
      </c>
      <c r="D160" s="4" t="s">
        <v>54</v>
      </c>
      <c r="E160" s="4" t="s">
        <v>78</v>
      </c>
      <c r="F160" s="4" t="s">
        <v>7</v>
      </c>
      <c r="G160" s="4">
        <v>407</v>
      </c>
      <c r="H160" s="4">
        <v>4</v>
      </c>
      <c r="I160" s="4">
        <v>7</v>
      </c>
      <c r="J160" s="4">
        <v>6.78</v>
      </c>
    </row>
    <row r="161" spans="1:10" x14ac:dyDescent="0.25">
      <c r="A161" s="4">
        <v>4</v>
      </c>
      <c r="B161" s="4" t="s">
        <v>508</v>
      </c>
      <c r="C161" s="4" t="s">
        <v>18</v>
      </c>
      <c r="D161" s="4" t="s">
        <v>54</v>
      </c>
      <c r="E161" s="4" t="s">
        <v>78</v>
      </c>
      <c r="F161" s="4" t="s">
        <v>7</v>
      </c>
      <c r="G161" s="4">
        <v>407</v>
      </c>
      <c r="H161" s="4">
        <v>4</v>
      </c>
      <c r="I161" s="4">
        <v>6</v>
      </c>
      <c r="J161" s="4">
        <v>6.78</v>
      </c>
    </row>
    <row r="162" spans="1:10" x14ac:dyDescent="0.25">
      <c r="A162" s="4">
        <v>5</v>
      </c>
      <c r="B162" s="4" t="s">
        <v>203</v>
      </c>
      <c r="C162" s="4" t="s">
        <v>127</v>
      </c>
      <c r="D162" s="4" t="s">
        <v>54</v>
      </c>
      <c r="E162" s="4" t="s">
        <v>78</v>
      </c>
      <c r="F162" s="4" t="s">
        <v>7</v>
      </c>
      <c r="G162" s="4">
        <v>299</v>
      </c>
      <c r="H162" s="4">
        <v>1</v>
      </c>
      <c r="I162" s="4">
        <v>1</v>
      </c>
      <c r="J162" s="4">
        <v>4.9800000000000004</v>
      </c>
    </row>
    <row r="163" spans="1:10" x14ac:dyDescent="0.25">
      <c r="A163" s="4">
        <v>6</v>
      </c>
      <c r="B163" s="5" t="s">
        <v>509</v>
      </c>
      <c r="C163" s="4" t="s">
        <v>18</v>
      </c>
      <c r="D163" s="4" t="s">
        <v>54</v>
      </c>
      <c r="E163" s="4" t="s">
        <v>78</v>
      </c>
      <c r="F163" s="4" t="s">
        <v>7</v>
      </c>
      <c r="G163" s="4">
        <v>276</v>
      </c>
      <c r="H163" s="4">
        <v>1</v>
      </c>
      <c r="I163" s="4">
        <v>5</v>
      </c>
      <c r="J163" s="4">
        <v>4.5999999999999996</v>
      </c>
    </row>
    <row r="164" spans="1:10" x14ac:dyDescent="0.25">
      <c r="A164" s="4">
        <v>7</v>
      </c>
      <c r="B164" s="4" t="s">
        <v>510</v>
      </c>
      <c r="C164" s="4" t="s">
        <v>18</v>
      </c>
      <c r="D164" s="4" t="s">
        <v>54</v>
      </c>
      <c r="E164" s="4" t="s">
        <v>78</v>
      </c>
      <c r="F164" s="4" t="s">
        <v>7</v>
      </c>
      <c r="G164" s="4">
        <v>263</v>
      </c>
      <c r="H164" s="4">
        <v>1</v>
      </c>
      <c r="I164" s="4">
        <v>5</v>
      </c>
      <c r="J164" s="4">
        <v>4.38</v>
      </c>
    </row>
    <row r="165" spans="1:10" x14ac:dyDescent="0.25">
      <c r="A165" s="4">
        <v>1</v>
      </c>
      <c r="B165" s="4" t="s">
        <v>511</v>
      </c>
      <c r="C165" s="4" t="s">
        <v>97</v>
      </c>
      <c r="D165" s="4" t="s">
        <v>54</v>
      </c>
      <c r="E165" s="4" t="s">
        <v>82</v>
      </c>
      <c r="F165" s="4" t="s">
        <v>7</v>
      </c>
      <c r="G165" s="4">
        <v>489</v>
      </c>
      <c r="H165" s="4">
        <v>7</v>
      </c>
      <c r="I165" s="4">
        <v>20</v>
      </c>
      <c r="J165" s="4">
        <v>8.15</v>
      </c>
    </row>
    <row r="166" spans="1:10" x14ac:dyDescent="0.25">
      <c r="A166" s="4">
        <v>2</v>
      </c>
      <c r="B166" s="5" t="s">
        <v>512</v>
      </c>
      <c r="C166" s="4" t="s">
        <v>97</v>
      </c>
      <c r="D166" s="4" t="s">
        <v>54</v>
      </c>
      <c r="E166" s="4" t="s">
        <v>82</v>
      </c>
      <c r="F166" s="4" t="s">
        <v>7</v>
      </c>
      <c r="G166" s="4">
        <v>475</v>
      </c>
      <c r="H166" s="4">
        <v>7</v>
      </c>
      <c r="I166" s="4">
        <v>18</v>
      </c>
      <c r="J166" s="4">
        <v>7.92</v>
      </c>
    </row>
    <row r="167" spans="1:10" x14ac:dyDescent="0.25">
      <c r="A167" s="4">
        <v>3</v>
      </c>
      <c r="B167" s="5" t="s">
        <v>513</v>
      </c>
      <c r="C167" s="4" t="s">
        <v>380</v>
      </c>
      <c r="D167" s="4" t="s">
        <v>54</v>
      </c>
      <c r="E167" s="4" t="s">
        <v>82</v>
      </c>
      <c r="F167" s="4" t="s">
        <v>7</v>
      </c>
      <c r="G167" s="4">
        <v>469</v>
      </c>
      <c r="H167" s="4">
        <v>4</v>
      </c>
      <c r="I167" s="4">
        <v>21</v>
      </c>
      <c r="J167" s="4">
        <v>7.82</v>
      </c>
    </row>
    <row r="168" spans="1:10" x14ac:dyDescent="0.25">
      <c r="A168" s="4">
        <v>4</v>
      </c>
      <c r="B168" s="5" t="s">
        <v>204</v>
      </c>
      <c r="C168" s="4" t="s">
        <v>27</v>
      </c>
      <c r="D168" s="4" t="s">
        <v>54</v>
      </c>
      <c r="E168" s="4" t="s">
        <v>82</v>
      </c>
      <c r="F168" s="4" t="s">
        <v>7</v>
      </c>
      <c r="G168" s="4">
        <v>440</v>
      </c>
      <c r="H168" s="4">
        <v>4</v>
      </c>
      <c r="I168" s="4">
        <v>15</v>
      </c>
      <c r="J168" s="4">
        <v>7.33</v>
      </c>
    </row>
    <row r="169" spans="1:10" x14ac:dyDescent="0.25">
      <c r="A169" s="4">
        <v>5</v>
      </c>
      <c r="B169" s="5" t="s">
        <v>294</v>
      </c>
      <c r="C169" s="4" t="s">
        <v>18</v>
      </c>
      <c r="D169" s="4" t="s">
        <v>54</v>
      </c>
      <c r="E169" s="4" t="s">
        <v>82</v>
      </c>
      <c r="F169" s="4" t="s">
        <v>7</v>
      </c>
      <c r="G169" s="4">
        <v>422</v>
      </c>
      <c r="H169" s="4">
        <v>4</v>
      </c>
      <c r="I169" s="4">
        <v>9</v>
      </c>
      <c r="J169" s="4">
        <v>7.03</v>
      </c>
    </row>
    <row r="170" spans="1:10" x14ac:dyDescent="0.25">
      <c r="A170" s="4">
        <v>6</v>
      </c>
      <c r="B170" s="5" t="s">
        <v>309</v>
      </c>
      <c r="C170" s="4" t="s">
        <v>37</v>
      </c>
      <c r="D170" s="4" t="s">
        <v>54</v>
      </c>
      <c r="E170" s="4" t="s">
        <v>82</v>
      </c>
      <c r="F170" s="4" t="s">
        <v>7</v>
      </c>
      <c r="G170" s="4">
        <v>385</v>
      </c>
      <c r="H170" s="4">
        <v>2</v>
      </c>
      <c r="I170" s="4">
        <v>7</v>
      </c>
      <c r="J170" s="4">
        <v>6.42</v>
      </c>
    </row>
    <row r="171" spans="1:10" x14ac:dyDescent="0.25">
      <c r="A171" s="4">
        <v>7</v>
      </c>
      <c r="B171" s="5" t="s">
        <v>514</v>
      </c>
      <c r="C171" s="4" t="s">
        <v>18</v>
      </c>
      <c r="D171" s="4" t="s">
        <v>54</v>
      </c>
      <c r="E171" s="4" t="s">
        <v>82</v>
      </c>
      <c r="F171" s="4" t="s">
        <v>7</v>
      </c>
      <c r="G171" s="4">
        <v>363</v>
      </c>
      <c r="H171" s="4">
        <v>0</v>
      </c>
      <c r="I171" s="4">
        <v>5</v>
      </c>
      <c r="J171" s="4">
        <v>6.05</v>
      </c>
    </row>
    <row r="172" spans="1:10" x14ac:dyDescent="0.25">
      <c r="A172" s="4">
        <v>8</v>
      </c>
      <c r="B172" s="5" t="s">
        <v>515</v>
      </c>
      <c r="C172" s="4" t="s">
        <v>52</v>
      </c>
      <c r="D172" s="4" t="s">
        <v>54</v>
      </c>
      <c r="E172" s="4" t="s">
        <v>82</v>
      </c>
      <c r="F172" s="4" t="s">
        <v>7</v>
      </c>
      <c r="G172" s="4">
        <v>328</v>
      </c>
      <c r="H172" s="4">
        <v>2</v>
      </c>
      <c r="I172" s="4">
        <v>5</v>
      </c>
      <c r="J172" s="4">
        <v>5.47</v>
      </c>
    </row>
    <row r="173" spans="1:10" x14ac:dyDescent="0.25">
      <c r="A173" s="4">
        <v>9</v>
      </c>
      <c r="B173" s="4" t="s">
        <v>205</v>
      </c>
      <c r="C173" s="4" t="s">
        <v>11</v>
      </c>
      <c r="D173" s="4" t="s">
        <v>54</v>
      </c>
      <c r="E173" s="4" t="s">
        <v>82</v>
      </c>
      <c r="F173" s="4" t="s">
        <v>7</v>
      </c>
      <c r="G173" s="4">
        <v>278</v>
      </c>
      <c r="H173" s="4">
        <v>2</v>
      </c>
      <c r="I173" s="4">
        <v>2</v>
      </c>
      <c r="J173" s="4">
        <v>4.63</v>
      </c>
    </row>
    <row r="174" spans="1:10" x14ac:dyDescent="0.25">
      <c r="A174" s="4">
        <v>1</v>
      </c>
      <c r="B174" s="5" t="s">
        <v>195</v>
      </c>
      <c r="C174" s="4" t="s">
        <v>53</v>
      </c>
      <c r="D174" s="4" t="s">
        <v>54</v>
      </c>
      <c r="E174" s="4" t="s">
        <v>167</v>
      </c>
      <c r="F174" s="4" t="s">
        <v>7</v>
      </c>
      <c r="G174" s="4">
        <v>468</v>
      </c>
      <c r="H174" s="4">
        <v>8</v>
      </c>
      <c r="I174" s="4">
        <v>20</v>
      </c>
      <c r="J174" s="4">
        <v>7.8</v>
      </c>
    </row>
    <row r="175" spans="1:10" x14ac:dyDescent="0.25">
      <c r="A175" s="4">
        <v>1</v>
      </c>
      <c r="B175" s="5" t="s">
        <v>208</v>
      </c>
      <c r="C175" s="4" t="s">
        <v>19</v>
      </c>
      <c r="D175" s="4" t="s">
        <v>56</v>
      </c>
      <c r="E175" s="4" t="s">
        <v>60</v>
      </c>
      <c r="F175" s="4" t="s">
        <v>7</v>
      </c>
      <c r="G175" s="4">
        <v>570</v>
      </c>
      <c r="H175" s="4">
        <v>35</v>
      </c>
      <c r="I175" s="4">
        <v>20</v>
      </c>
      <c r="J175" s="4">
        <v>9.5</v>
      </c>
    </row>
    <row r="176" spans="1:10" x14ac:dyDescent="0.25">
      <c r="A176" s="4">
        <v>2</v>
      </c>
      <c r="B176" s="5" t="s">
        <v>328</v>
      </c>
      <c r="C176" s="4" t="s">
        <v>28</v>
      </c>
      <c r="D176" s="4" t="s">
        <v>56</v>
      </c>
      <c r="E176" s="4" t="s">
        <v>60</v>
      </c>
      <c r="F176" s="4" t="s">
        <v>7</v>
      </c>
      <c r="G176" s="4">
        <v>559</v>
      </c>
      <c r="H176" s="4">
        <v>29</v>
      </c>
      <c r="I176" s="4">
        <v>21</v>
      </c>
      <c r="J176" s="4">
        <v>9.32</v>
      </c>
    </row>
    <row r="177" spans="1:10" x14ac:dyDescent="0.25">
      <c r="A177" s="4">
        <v>3</v>
      </c>
      <c r="B177" s="4" t="s">
        <v>516</v>
      </c>
      <c r="C177" s="4" t="s">
        <v>37</v>
      </c>
      <c r="D177" s="4" t="s">
        <v>56</v>
      </c>
      <c r="E177" s="4" t="s">
        <v>60</v>
      </c>
      <c r="F177" s="4" t="s">
        <v>7</v>
      </c>
      <c r="G177" s="4">
        <v>550</v>
      </c>
      <c r="H177" s="4">
        <v>27</v>
      </c>
      <c r="I177" s="4">
        <v>20</v>
      </c>
      <c r="J177" s="4">
        <v>9.17</v>
      </c>
    </row>
    <row r="178" spans="1:10" x14ac:dyDescent="0.25">
      <c r="A178" s="4">
        <v>4</v>
      </c>
      <c r="B178" s="5" t="s">
        <v>209</v>
      </c>
      <c r="C178" s="4" t="s">
        <v>28</v>
      </c>
      <c r="D178" s="4" t="s">
        <v>56</v>
      </c>
      <c r="E178" s="4" t="s">
        <v>60</v>
      </c>
      <c r="F178" s="4" t="s">
        <v>7</v>
      </c>
      <c r="G178" s="4">
        <v>550</v>
      </c>
      <c r="H178" s="4">
        <v>25</v>
      </c>
      <c r="I178" s="4">
        <v>23</v>
      </c>
      <c r="J178" s="4">
        <v>9.17</v>
      </c>
    </row>
    <row r="179" spans="1:10" x14ac:dyDescent="0.25">
      <c r="A179" s="4">
        <v>5</v>
      </c>
      <c r="B179" s="4" t="s">
        <v>210</v>
      </c>
      <c r="C179" s="4" t="s">
        <v>28</v>
      </c>
      <c r="D179" s="4" t="s">
        <v>56</v>
      </c>
      <c r="E179" s="4" t="s">
        <v>60</v>
      </c>
      <c r="F179" s="4" t="s">
        <v>7</v>
      </c>
      <c r="G179" s="4">
        <v>526</v>
      </c>
      <c r="H179" s="4">
        <v>21</v>
      </c>
      <c r="I179" s="4">
        <v>15</v>
      </c>
      <c r="J179" s="4">
        <v>8.77</v>
      </c>
    </row>
    <row r="180" spans="1:10" x14ac:dyDescent="0.25">
      <c r="A180" s="4">
        <v>6</v>
      </c>
      <c r="B180" s="4" t="s">
        <v>517</v>
      </c>
      <c r="C180" s="4" t="s">
        <v>207</v>
      </c>
      <c r="D180" s="4" t="s">
        <v>56</v>
      </c>
      <c r="E180" s="4" t="s">
        <v>60</v>
      </c>
      <c r="F180" s="4" t="s">
        <v>7</v>
      </c>
      <c r="G180" s="4">
        <v>516</v>
      </c>
      <c r="H180" s="4">
        <v>15</v>
      </c>
      <c r="I180" s="4">
        <v>20</v>
      </c>
      <c r="J180" s="4">
        <v>8.6</v>
      </c>
    </row>
    <row r="181" spans="1:10" x14ac:dyDescent="0.25">
      <c r="A181" s="4">
        <v>7</v>
      </c>
      <c r="B181" s="5" t="s">
        <v>206</v>
      </c>
      <c r="C181" s="4" t="s">
        <v>207</v>
      </c>
      <c r="D181" s="4" t="s">
        <v>56</v>
      </c>
      <c r="E181" s="4" t="s">
        <v>60</v>
      </c>
      <c r="F181" s="4" t="s">
        <v>7</v>
      </c>
      <c r="G181" s="4">
        <v>512</v>
      </c>
      <c r="H181" s="4">
        <v>12</v>
      </c>
      <c r="I181" s="4">
        <v>18</v>
      </c>
      <c r="J181" s="4">
        <v>8.5299999999999994</v>
      </c>
    </row>
    <row r="182" spans="1:10" x14ac:dyDescent="0.25">
      <c r="A182" s="4">
        <v>8</v>
      </c>
      <c r="B182" s="5" t="s">
        <v>518</v>
      </c>
      <c r="C182" s="4" t="s">
        <v>170</v>
      </c>
      <c r="D182" s="4" t="s">
        <v>56</v>
      </c>
      <c r="E182" s="4" t="s">
        <v>60</v>
      </c>
      <c r="F182" s="4" t="s">
        <v>7</v>
      </c>
      <c r="G182" s="4">
        <v>499</v>
      </c>
      <c r="H182" s="4">
        <v>11</v>
      </c>
      <c r="I182" s="4">
        <v>20</v>
      </c>
      <c r="J182" s="4">
        <v>8.32</v>
      </c>
    </row>
    <row r="183" spans="1:10" x14ac:dyDescent="0.25">
      <c r="A183" s="4">
        <v>9</v>
      </c>
      <c r="B183" s="4" t="s">
        <v>519</v>
      </c>
      <c r="C183" s="4" t="s">
        <v>456</v>
      </c>
      <c r="D183" s="4" t="s">
        <v>56</v>
      </c>
      <c r="E183" s="4" t="s">
        <v>60</v>
      </c>
      <c r="F183" s="4" t="s">
        <v>7</v>
      </c>
      <c r="G183" s="4">
        <v>492</v>
      </c>
      <c r="H183" s="4">
        <v>14</v>
      </c>
      <c r="I183" s="4">
        <v>13</v>
      </c>
      <c r="J183" s="4">
        <v>8.1999999999999993</v>
      </c>
    </row>
    <row r="184" spans="1:10" x14ac:dyDescent="0.25">
      <c r="A184" s="4">
        <v>10</v>
      </c>
      <c r="B184" s="4" t="s">
        <v>520</v>
      </c>
      <c r="C184" s="4" t="s">
        <v>28</v>
      </c>
      <c r="D184" s="4" t="s">
        <v>56</v>
      </c>
      <c r="E184" s="4" t="s">
        <v>60</v>
      </c>
      <c r="F184" s="4" t="s">
        <v>7</v>
      </c>
      <c r="G184" s="4">
        <v>490</v>
      </c>
      <c r="H184" s="4">
        <v>10</v>
      </c>
      <c r="I184" s="4">
        <v>17</v>
      </c>
      <c r="J184" s="4">
        <v>8.17</v>
      </c>
    </row>
    <row r="185" spans="1:10" x14ac:dyDescent="0.25">
      <c r="A185" s="4">
        <v>11</v>
      </c>
      <c r="B185" s="5" t="s">
        <v>521</v>
      </c>
      <c r="C185" s="4" t="s">
        <v>13</v>
      </c>
      <c r="D185" s="4" t="s">
        <v>56</v>
      </c>
      <c r="E185" s="4" t="s">
        <v>60</v>
      </c>
      <c r="F185" s="4" t="s">
        <v>7</v>
      </c>
      <c r="G185" s="4">
        <v>454</v>
      </c>
      <c r="H185" s="4">
        <v>6</v>
      </c>
      <c r="I185" s="4">
        <v>18</v>
      </c>
      <c r="J185" s="4">
        <v>7.57</v>
      </c>
    </row>
    <row r="186" spans="1:10" x14ac:dyDescent="0.25">
      <c r="A186" s="4">
        <v>12</v>
      </c>
      <c r="B186" s="5" t="s">
        <v>522</v>
      </c>
      <c r="C186" s="4" t="s">
        <v>468</v>
      </c>
      <c r="D186" s="4" t="s">
        <v>56</v>
      </c>
      <c r="E186" s="4" t="s">
        <v>60</v>
      </c>
      <c r="F186" s="4" t="s">
        <v>7</v>
      </c>
      <c r="G186" s="4">
        <v>453</v>
      </c>
      <c r="H186" s="4">
        <v>7</v>
      </c>
      <c r="I186" s="4">
        <v>17</v>
      </c>
      <c r="J186" s="4">
        <v>7.55</v>
      </c>
    </row>
    <row r="187" spans="1:10" x14ac:dyDescent="0.25">
      <c r="A187" s="4">
        <v>13</v>
      </c>
      <c r="B187" s="4" t="s">
        <v>523</v>
      </c>
      <c r="C187" s="4" t="s">
        <v>507</v>
      </c>
      <c r="D187" s="4" t="s">
        <v>56</v>
      </c>
      <c r="E187" s="4" t="s">
        <v>60</v>
      </c>
      <c r="F187" s="4" t="s">
        <v>7</v>
      </c>
      <c r="G187" s="4">
        <v>451</v>
      </c>
      <c r="H187" s="4">
        <v>9</v>
      </c>
      <c r="I187" s="4">
        <v>16</v>
      </c>
      <c r="J187" s="4">
        <v>7.52</v>
      </c>
    </row>
    <row r="188" spans="1:10" x14ac:dyDescent="0.25">
      <c r="A188" s="4">
        <v>14</v>
      </c>
      <c r="B188" s="4" t="s">
        <v>524</v>
      </c>
      <c r="C188" s="4" t="s">
        <v>316</v>
      </c>
      <c r="D188" s="4" t="s">
        <v>56</v>
      </c>
      <c r="E188" s="4" t="s">
        <v>60</v>
      </c>
      <c r="F188" s="4" t="s">
        <v>7</v>
      </c>
      <c r="G188" s="4">
        <v>424</v>
      </c>
      <c r="H188" s="4">
        <v>7</v>
      </c>
      <c r="I188" s="4">
        <v>10</v>
      </c>
      <c r="J188" s="4">
        <v>7.07</v>
      </c>
    </row>
    <row r="189" spans="1:10" x14ac:dyDescent="0.25">
      <c r="A189" s="4">
        <v>15</v>
      </c>
      <c r="B189" s="4" t="s">
        <v>525</v>
      </c>
      <c r="C189" s="4" t="s">
        <v>25</v>
      </c>
      <c r="D189" s="4" t="s">
        <v>56</v>
      </c>
      <c r="E189" s="4" t="s">
        <v>60</v>
      </c>
      <c r="F189" s="4" t="s">
        <v>7</v>
      </c>
      <c r="G189" s="4">
        <v>405</v>
      </c>
      <c r="H189" s="4">
        <v>4</v>
      </c>
      <c r="I189" s="4">
        <v>5</v>
      </c>
      <c r="J189" s="4">
        <v>6.75</v>
      </c>
    </row>
    <row r="190" spans="1:10" x14ac:dyDescent="0.25">
      <c r="A190" s="4">
        <v>16</v>
      </c>
      <c r="B190" s="4" t="s">
        <v>526</v>
      </c>
      <c r="C190" s="4" t="s">
        <v>456</v>
      </c>
      <c r="D190" s="4" t="s">
        <v>56</v>
      </c>
      <c r="E190" s="4" t="s">
        <v>60</v>
      </c>
      <c r="F190" s="4" t="s">
        <v>7</v>
      </c>
      <c r="G190" s="4">
        <v>404</v>
      </c>
      <c r="H190" s="4">
        <v>6</v>
      </c>
      <c r="I190" s="4">
        <v>9</v>
      </c>
      <c r="J190" s="4">
        <v>6.73</v>
      </c>
    </row>
    <row r="191" spans="1:10" x14ac:dyDescent="0.25">
      <c r="A191" s="4">
        <v>17</v>
      </c>
      <c r="B191" s="4" t="s">
        <v>527</v>
      </c>
      <c r="C191" s="4" t="s">
        <v>456</v>
      </c>
      <c r="D191" s="4" t="s">
        <v>56</v>
      </c>
      <c r="E191" s="4" t="s">
        <v>60</v>
      </c>
      <c r="F191" s="4" t="s">
        <v>7</v>
      </c>
      <c r="G191" s="4">
        <v>384</v>
      </c>
      <c r="H191" s="4">
        <v>5</v>
      </c>
      <c r="I191" s="4">
        <v>7</v>
      </c>
      <c r="J191" s="4">
        <v>6.4</v>
      </c>
    </row>
    <row r="192" spans="1:10" x14ac:dyDescent="0.25">
      <c r="A192" s="4">
        <v>18</v>
      </c>
      <c r="B192" s="4" t="s">
        <v>528</v>
      </c>
      <c r="C192" s="4" t="s">
        <v>53</v>
      </c>
      <c r="D192" s="4" t="s">
        <v>56</v>
      </c>
      <c r="E192" s="4" t="s">
        <v>60</v>
      </c>
      <c r="F192" s="4" t="s">
        <v>7</v>
      </c>
      <c r="G192" s="4">
        <v>358</v>
      </c>
      <c r="H192" s="4">
        <v>4</v>
      </c>
      <c r="I192" s="4">
        <v>6</v>
      </c>
      <c r="J192" s="4">
        <v>5.97</v>
      </c>
    </row>
    <row r="193" spans="1:10" x14ac:dyDescent="0.25">
      <c r="A193" s="4">
        <v>19</v>
      </c>
      <c r="B193" s="4" t="s">
        <v>529</v>
      </c>
      <c r="C193" s="4" t="s">
        <v>170</v>
      </c>
      <c r="D193" s="4" t="s">
        <v>56</v>
      </c>
      <c r="E193" s="4" t="s">
        <v>60</v>
      </c>
      <c r="F193" s="4" t="s">
        <v>7</v>
      </c>
      <c r="G193" s="4">
        <v>337</v>
      </c>
      <c r="H193" s="4">
        <v>3</v>
      </c>
      <c r="I193" s="4">
        <v>2</v>
      </c>
      <c r="J193" s="4">
        <v>5.62</v>
      </c>
    </row>
    <row r="194" spans="1:10" x14ac:dyDescent="0.25">
      <c r="A194" s="4">
        <v>20</v>
      </c>
      <c r="B194" s="5" t="s">
        <v>530</v>
      </c>
      <c r="C194" s="4" t="s">
        <v>207</v>
      </c>
      <c r="D194" s="4" t="s">
        <v>56</v>
      </c>
      <c r="E194" s="4" t="s">
        <v>60</v>
      </c>
      <c r="F194" s="4" t="s">
        <v>7</v>
      </c>
      <c r="G194" s="4">
        <v>335</v>
      </c>
      <c r="H194" s="4">
        <v>3</v>
      </c>
      <c r="I194" s="4">
        <v>6</v>
      </c>
      <c r="J194" s="4">
        <v>5.58</v>
      </c>
    </row>
    <row r="195" spans="1:10" x14ac:dyDescent="0.25">
      <c r="A195" s="4">
        <v>1</v>
      </c>
      <c r="B195" s="5" t="s">
        <v>403</v>
      </c>
      <c r="C195" s="4" t="s">
        <v>59</v>
      </c>
      <c r="D195" s="4" t="s">
        <v>56</v>
      </c>
      <c r="E195" s="4" t="s">
        <v>70</v>
      </c>
      <c r="F195" s="4" t="s">
        <v>7</v>
      </c>
      <c r="G195" s="4">
        <v>571</v>
      </c>
      <c r="H195" s="4">
        <v>35</v>
      </c>
      <c r="I195" s="4">
        <v>21</v>
      </c>
      <c r="J195" s="4">
        <v>9.52</v>
      </c>
    </row>
    <row r="196" spans="1:10" x14ac:dyDescent="0.25">
      <c r="A196" s="4">
        <v>2</v>
      </c>
      <c r="B196" s="5" t="s">
        <v>213</v>
      </c>
      <c r="C196" s="4" t="s">
        <v>19</v>
      </c>
      <c r="D196" s="4" t="s">
        <v>56</v>
      </c>
      <c r="E196" s="4" t="s">
        <v>70</v>
      </c>
      <c r="F196" s="4" t="s">
        <v>7</v>
      </c>
      <c r="G196" s="4">
        <v>562</v>
      </c>
      <c r="H196" s="4">
        <v>32</v>
      </c>
      <c r="I196" s="4">
        <v>20</v>
      </c>
      <c r="J196" s="4">
        <v>9.3699999999999992</v>
      </c>
    </row>
    <row r="197" spans="1:10" x14ac:dyDescent="0.25">
      <c r="A197" s="4">
        <v>3</v>
      </c>
      <c r="B197" s="5" t="s">
        <v>211</v>
      </c>
      <c r="C197" s="4" t="s">
        <v>48</v>
      </c>
      <c r="D197" s="4" t="s">
        <v>56</v>
      </c>
      <c r="E197" s="4" t="s">
        <v>70</v>
      </c>
      <c r="F197" s="4" t="s">
        <v>7</v>
      </c>
      <c r="G197" s="4">
        <v>559</v>
      </c>
      <c r="H197" s="4">
        <v>32</v>
      </c>
      <c r="I197" s="4">
        <v>18</v>
      </c>
      <c r="J197" s="4">
        <v>9.32</v>
      </c>
    </row>
    <row r="198" spans="1:10" x14ac:dyDescent="0.25">
      <c r="A198" s="4">
        <v>4</v>
      </c>
      <c r="B198" s="5" t="s">
        <v>214</v>
      </c>
      <c r="C198" s="4" t="s">
        <v>25</v>
      </c>
      <c r="D198" s="4" t="s">
        <v>56</v>
      </c>
      <c r="E198" s="4" t="s">
        <v>70</v>
      </c>
      <c r="F198" s="4" t="s">
        <v>7</v>
      </c>
      <c r="G198" s="4">
        <v>558</v>
      </c>
      <c r="H198" s="4">
        <v>32</v>
      </c>
      <c r="I198" s="4">
        <v>22</v>
      </c>
      <c r="J198" s="4">
        <v>9.3000000000000007</v>
      </c>
    </row>
    <row r="199" spans="1:10" x14ac:dyDescent="0.25">
      <c r="A199" s="4">
        <v>5</v>
      </c>
      <c r="B199" s="5" t="s">
        <v>531</v>
      </c>
      <c r="C199" s="4" t="s">
        <v>456</v>
      </c>
      <c r="D199" s="4" t="s">
        <v>56</v>
      </c>
      <c r="E199" s="4" t="s">
        <v>70</v>
      </c>
      <c r="F199" s="4" t="s">
        <v>7</v>
      </c>
      <c r="G199" s="4">
        <v>555</v>
      </c>
      <c r="H199" s="4">
        <v>25</v>
      </c>
      <c r="I199" s="4">
        <v>26</v>
      </c>
      <c r="J199" s="4">
        <v>9.25</v>
      </c>
    </row>
    <row r="200" spans="1:10" x14ac:dyDescent="0.25">
      <c r="A200" s="4">
        <v>6</v>
      </c>
      <c r="B200" s="5" t="s">
        <v>532</v>
      </c>
      <c r="C200" s="4" t="s">
        <v>468</v>
      </c>
      <c r="D200" s="4" t="s">
        <v>56</v>
      </c>
      <c r="E200" s="4" t="s">
        <v>70</v>
      </c>
      <c r="F200" s="4" t="s">
        <v>7</v>
      </c>
      <c r="G200" s="4">
        <v>553</v>
      </c>
      <c r="H200" s="4">
        <v>27</v>
      </c>
      <c r="I200" s="4">
        <v>26</v>
      </c>
      <c r="J200" s="4">
        <v>9.2200000000000006</v>
      </c>
    </row>
    <row r="201" spans="1:10" x14ac:dyDescent="0.25">
      <c r="A201" s="4">
        <v>7</v>
      </c>
      <c r="B201" s="5" t="s">
        <v>212</v>
      </c>
      <c r="C201" s="4" t="s">
        <v>48</v>
      </c>
      <c r="D201" s="4" t="s">
        <v>56</v>
      </c>
      <c r="E201" s="4" t="s">
        <v>70</v>
      </c>
      <c r="F201" s="4" t="s">
        <v>7</v>
      </c>
      <c r="G201" s="4">
        <v>547</v>
      </c>
      <c r="H201" s="4">
        <v>27</v>
      </c>
      <c r="I201" s="4">
        <v>18</v>
      </c>
      <c r="J201" s="4">
        <v>9.1199999999999992</v>
      </c>
    </row>
    <row r="202" spans="1:10" x14ac:dyDescent="0.25">
      <c r="A202" s="4">
        <v>8</v>
      </c>
      <c r="B202" s="5" t="s">
        <v>533</v>
      </c>
      <c r="C202" s="4" t="s">
        <v>71</v>
      </c>
      <c r="D202" s="4" t="s">
        <v>56</v>
      </c>
      <c r="E202" s="4" t="s">
        <v>70</v>
      </c>
      <c r="F202" s="4" t="s">
        <v>7</v>
      </c>
      <c r="G202" s="4">
        <v>545</v>
      </c>
      <c r="H202" s="4">
        <v>24</v>
      </c>
      <c r="I202" s="4">
        <v>24</v>
      </c>
      <c r="J202" s="4">
        <v>9.08</v>
      </c>
    </row>
    <row r="203" spans="1:10" x14ac:dyDescent="0.25">
      <c r="A203" s="4">
        <v>9</v>
      </c>
      <c r="B203" s="4" t="s">
        <v>534</v>
      </c>
      <c r="C203" s="4" t="s">
        <v>11</v>
      </c>
      <c r="D203" s="4" t="s">
        <v>56</v>
      </c>
      <c r="E203" s="4" t="s">
        <v>70</v>
      </c>
      <c r="F203" s="4" t="s">
        <v>7</v>
      </c>
      <c r="G203" s="4">
        <v>544</v>
      </c>
      <c r="H203" s="4">
        <v>20</v>
      </c>
      <c r="I203" s="4">
        <v>28</v>
      </c>
      <c r="J203" s="4">
        <v>9.07</v>
      </c>
    </row>
    <row r="204" spans="1:10" x14ac:dyDescent="0.25">
      <c r="A204" s="4">
        <v>10</v>
      </c>
      <c r="B204" s="4" t="s">
        <v>535</v>
      </c>
      <c r="C204" s="4" t="s">
        <v>53</v>
      </c>
      <c r="D204" s="4" t="s">
        <v>56</v>
      </c>
      <c r="E204" s="4" t="s">
        <v>70</v>
      </c>
      <c r="F204" s="4" t="s">
        <v>7</v>
      </c>
      <c r="G204" s="4">
        <v>540</v>
      </c>
      <c r="H204" s="4">
        <v>19</v>
      </c>
      <c r="I204" s="4">
        <v>25</v>
      </c>
      <c r="J204" s="4">
        <v>9</v>
      </c>
    </row>
    <row r="205" spans="1:10" x14ac:dyDescent="0.25">
      <c r="A205" s="4">
        <v>11</v>
      </c>
      <c r="B205" s="5" t="s">
        <v>329</v>
      </c>
      <c r="C205" s="4" t="s">
        <v>25</v>
      </c>
      <c r="D205" s="4" t="s">
        <v>56</v>
      </c>
      <c r="E205" s="4" t="s">
        <v>70</v>
      </c>
      <c r="F205" s="4" t="s">
        <v>7</v>
      </c>
      <c r="G205" s="4">
        <v>536</v>
      </c>
      <c r="H205" s="4">
        <v>25</v>
      </c>
      <c r="I205" s="4">
        <v>21</v>
      </c>
      <c r="J205" s="4">
        <v>8.93</v>
      </c>
    </row>
    <row r="206" spans="1:10" x14ac:dyDescent="0.25">
      <c r="A206" s="4">
        <v>12</v>
      </c>
      <c r="B206" s="4" t="s">
        <v>536</v>
      </c>
      <c r="C206" s="4" t="s">
        <v>59</v>
      </c>
      <c r="D206" s="4" t="s">
        <v>56</v>
      </c>
      <c r="E206" s="4" t="s">
        <v>70</v>
      </c>
      <c r="F206" s="4" t="s">
        <v>7</v>
      </c>
      <c r="G206" s="4">
        <v>529</v>
      </c>
      <c r="H206" s="4">
        <v>19</v>
      </c>
      <c r="I206" s="4">
        <v>18</v>
      </c>
      <c r="J206" s="4">
        <v>8.82</v>
      </c>
    </row>
    <row r="207" spans="1:10" x14ac:dyDescent="0.25">
      <c r="A207" s="4">
        <v>13</v>
      </c>
      <c r="B207" s="5" t="s">
        <v>537</v>
      </c>
      <c r="C207" s="4" t="s">
        <v>380</v>
      </c>
      <c r="D207" s="4" t="s">
        <v>56</v>
      </c>
      <c r="E207" s="4" t="s">
        <v>70</v>
      </c>
      <c r="F207" s="4" t="s">
        <v>7</v>
      </c>
      <c r="G207" s="4">
        <v>523</v>
      </c>
      <c r="H207" s="4">
        <v>15</v>
      </c>
      <c r="I207" s="4">
        <v>23</v>
      </c>
      <c r="J207" s="4">
        <v>8.7200000000000006</v>
      </c>
    </row>
    <row r="208" spans="1:10" x14ac:dyDescent="0.25">
      <c r="A208" s="4">
        <v>14</v>
      </c>
      <c r="B208" s="4" t="s">
        <v>215</v>
      </c>
      <c r="C208" s="4" t="s">
        <v>53</v>
      </c>
      <c r="D208" s="4" t="s">
        <v>56</v>
      </c>
      <c r="E208" s="4" t="s">
        <v>70</v>
      </c>
      <c r="F208" s="4" t="s">
        <v>7</v>
      </c>
      <c r="G208" s="4">
        <v>516</v>
      </c>
      <c r="H208" s="4">
        <v>14</v>
      </c>
      <c r="I208" s="4">
        <v>20</v>
      </c>
      <c r="J208" s="4">
        <v>8.6</v>
      </c>
    </row>
    <row r="209" spans="1:10" x14ac:dyDescent="0.25">
      <c r="A209" s="4">
        <v>15</v>
      </c>
      <c r="B209" s="5" t="s">
        <v>538</v>
      </c>
      <c r="C209" s="4" t="s">
        <v>468</v>
      </c>
      <c r="D209" s="4" t="s">
        <v>56</v>
      </c>
      <c r="E209" s="4" t="s">
        <v>70</v>
      </c>
      <c r="F209" s="4" t="s">
        <v>7</v>
      </c>
      <c r="G209" s="4">
        <v>516</v>
      </c>
      <c r="H209" s="4">
        <v>9</v>
      </c>
      <c r="I209" s="4">
        <v>26</v>
      </c>
      <c r="J209" s="4">
        <v>8.6</v>
      </c>
    </row>
    <row r="210" spans="1:10" x14ac:dyDescent="0.25">
      <c r="A210" s="4">
        <v>16</v>
      </c>
      <c r="B210" s="5" t="s">
        <v>539</v>
      </c>
      <c r="C210" s="4" t="s">
        <v>13</v>
      </c>
      <c r="D210" s="4" t="s">
        <v>56</v>
      </c>
      <c r="E210" s="4" t="s">
        <v>70</v>
      </c>
      <c r="F210" s="4" t="s">
        <v>7</v>
      </c>
      <c r="G210" s="4">
        <v>493</v>
      </c>
      <c r="H210" s="4">
        <v>12</v>
      </c>
      <c r="I210" s="4">
        <v>19</v>
      </c>
      <c r="J210" s="4">
        <v>8.2200000000000006</v>
      </c>
    </row>
    <row r="211" spans="1:10" x14ac:dyDescent="0.25">
      <c r="A211" s="4">
        <v>17</v>
      </c>
      <c r="B211" s="4" t="s">
        <v>540</v>
      </c>
      <c r="C211" s="4" t="s">
        <v>541</v>
      </c>
      <c r="D211" s="4" t="s">
        <v>56</v>
      </c>
      <c r="E211" s="4" t="s">
        <v>70</v>
      </c>
      <c r="F211" s="4" t="s">
        <v>7</v>
      </c>
      <c r="G211" s="4">
        <v>479</v>
      </c>
      <c r="H211" s="4">
        <v>12</v>
      </c>
      <c r="I211" s="4">
        <v>13</v>
      </c>
      <c r="J211" s="4">
        <v>7.98</v>
      </c>
    </row>
    <row r="212" spans="1:10" x14ac:dyDescent="0.25">
      <c r="A212" s="4">
        <v>18</v>
      </c>
      <c r="B212" s="4" t="s">
        <v>542</v>
      </c>
      <c r="C212" s="4" t="s">
        <v>53</v>
      </c>
      <c r="D212" s="4" t="s">
        <v>56</v>
      </c>
      <c r="E212" s="4" t="s">
        <v>70</v>
      </c>
      <c r="F212" s="4" t="s">
        <v>7</v>
      </c>
      <c r="G212" s="4">
        <v>447</v>
      </c>
      <c r="H212" s="4">
        <v>9</v>
      </c>
      <c r="I212" s="4">
        <v>10</v>
      </c>
      <c r="J212" s="4">
        <v>7.45</v>
      </c>
    </row>
    <row r="213" spans="1:10" x14ac:dyDescent="0.25">
      <c r="A213" s="4">
        <v>19</v>
      </c>
      <c r="B213" s="4" t="s">
        <v>543</v>
      </c>
      <c r="C213" s="4" t="s">
        <v>456</v>
      </c>
      <c r="D213" s="4" t="s">
        <v>56</v>
      </c>
      <c r="E213" s="4" t="s">
        <v>70</v>
      </c>
      <c r="F213" s="4" t="s">
        <v>7</v>
      </c>
      <c r="G213" s="4">
        <v>429</v>
      </c>
      <c r="H213" s="4">
        <v>7</v>
      </c>
      <c r="I213" s="4">
        <v>10</v>
      </c>
      <c r="J213" s="4">
        <v>7.15</v>
      </c>
    </row>
    <row r="214" spans="1:10" x14ac:dyDescent="0.25">
      <c r="A214" s="4">
        <v>20</v>
      </c>
      <c r="B214" s="5" t="s">
        <v>544</v>
      </c>
      <c r="C214" s="4" t="s">
        <v>468</v>
      </c>
      <c r="D214" s="4" t="s">
        <v>56</v>
      </c>
      <c r="E214" s="4" t="s">
        <v>70</v>
      </c>
      <c r="F214" s="4" t="s">
        <v>7</v>
      </c>
      <c r="G214" s="4">
        <v>419</v>
      </c>
      <c r="H214" s="4">
        <v>3</v>
      </c>
      <c r="I214" s="4">
        <v>9</v>
      </c>
      <c r="J214" s="4">
        <v>6.98</v>
      </c>
    </row>
    <row r="215" spans="1:10" x14ac:dyDescent="0.25">
      <c r="A215" s="4">
        <v>21</v>
      </c>
      <c r="B215" s="4" t="s">
        <v>545</v>
      </c>
      <c r="C215" s="4" t="s">
        <v>468</v>
      </c>
      <c r="D215" s="4" t="s">
        <v>56</v>
      </c>
      <c r="E215" s="4" t="s">
        <v>70</v>
      </c>
      <c r="F215" s="4" t="s">
        <v>7</v>
      </c>
      <c r="G215" s="4">
        <v>406</v>
      </c>
      <c r="H215" s="4">
        <v>4</v>
      </c>
      <c r="I215" s="4">
        <v>14</v>
      </c>
      <c r="J215" s="4">
        <v>6.77</v>
      </c>
    </row>
    <row r="216" spans="1:10" x14ac:dyDescent="0.25">
      <c r="A216" s="4">
        <v>22</v>
      </c>
      <c r="B216" s="4" t="s">
        <v>546</v>
      </c>
      <c r="C216" s="4" t="s">
        <v>468</v>
      </c>
      <c r="D216" s="4" t="s">
        <v>56</v>
      </c>
      <c r="E216" s="4" t="s">
        <v>70</v>
      </c>
      <c r="F216" s="4" t="s">
        <v>7</v>
      </c>
      <c r="G216" s="4">
        <v>394</v>
      </c>
      <c r="H216" s="4">
        <v>1</v>
      </c>
      <c r="I216" s="4">
        <v>11</v>
      </c>
      <c r="J216" s="4">
        <v>6.57</v>
      </c>
    </row>
    <row r="217" spans="1:10" x14ac:dyDescent="0.25">
      <c r="A217" s="4">
        <v>23</v>
      </c>
      <c r="B217" s="4" t="s">
        <v>547</v>
      </c>
      <c r="C217" s="4" t="s">
        <v>456</v>
      </c>
      <c r="D217" s="4" t="s">
        <v>56</v>
      </c>
      <c r="E217" s="4" t="s">
        <v>70</v>
      </c>
      <c r="F217" s="4" t="s">
        <v>7</v>
      </c>
      <c r="G217" s="4">
        <v>383</v>
      </c>
      <c r="H217" s="4">
        <v>5</v>
      </c>
      <c r="I217" s="4">
        <v>10</v>
      </c>
      <c r="J217" s="4">
        <v>6.38</v>
      </c>
    </row>
    <row r="218" spans="1:10" x14ac:dyDescent="0.25">
      <c r="A218" s="4">
        <v>1</v>
      </c>
      <c r="B218" s="5" t="s">
        <v>548</v>
      </c>
      <c r="C218" s="4" t="s">
        <v>11</v>
      </c>
      <c r="D218" s="4" t="s">
        <v>56</v>
      </c>
      <c r="E218" s="4" t="s">
        <v>78</v>
      </c>
      <c r="F218" s="4" t="s">
        <v>7</v>
      </c>
      <c r="G218" s="4">
        <v>567</v>
      </c>
      <c r="H218" s="4">
        <v>32</v>
      </c>
      <c r="I218" s="4">
        <v>23</v>
      </c>
      <c r="J218" s="4">
        <v>9.4499999999999993</v>
      </c>
    </row>
    <row r="219" spans="1:10" x14ac:dyDescent="0.25">
      <c r="A219" s="4">
        <v>2</v>
      </c>
      <c r="B219" s="5" t="s">
        <v>549</v>
      </c>
      <c r="C219" s="4" t="s">
        <v>140</v>
      </c>
      <c r="D219" s="4" t="s">
        <v>56</v>
      </c>
      <c r="E219" s="4" t="s">
        <v>78</v>
      </c>
      <c r="F219" s="4" t="s">
        <v>7</v>
      </c>
      <c r="G219" s="4">
        <v>538</v>
      </c>
      <c r="H219" s="4">
        <v>18</v>
      </c>
      <c r="I219" s="4">
        <v>24</v>
      </c>
      <c r="J219" s="4">
        <v>8.9700000000000006</v>
      </c>
    </row>
    <row r="220" spans="1:10" x14ac:dyDescent="0.25">
      <c r="A220" s="4">
        <v>3</v>
      </c>
      <c r="B220" s="4" t="s">
        <v>550</v>
      </c>
      <c r="C220" s="4" t="s">
        <v>19</v>
      </c>
      <c r="D220" s="4" t="s">
        <v>56</v>
      </c>
      <c r="E220" s="4" t="s">
        <v>78</v>
      </c>
      <c r="F220" s="4" t="s">
        <v>7</v>
      </c>
      <c r="G220" s="4">
        <v>527</v>
      </c>
      <c r="H220" s="4">
        <v>17</v>
      </c>
      <c r="I220" s="4">
        <v>29</v>
      </c>
      <c r="J220" s="4">
        <v>8.7799999999999994</v>
      </c>
    </row>
    <row r="221" spans="1:10" x14ac:dyDescent="0.25">
      <c r="A221" s="4">
        <v>4</v>
      </c>
      <c r="B221" s="5" t="s">
        <v>216</v>
      </c>
      <c r="C221" s="4" t="s">
        <v>11</v>
      </c>
      <c r="D221" s="4" t="s">
        <v>56</v>
      </c>
      <c r="E221" s="4" t="s">
        <v>78</v>
      </c>
      <c r="F221" s="4" t="s">
        <v>7</v>
      </c>
      <c r="G221" s="4">
        <v>526</v>
      </c>
      <c r="H221" s="4">
        <v>20</v>
      </c>
      <c r="I221" s="4">
        <v>22</v>
      </c>
      <c r="J221" s="4">
        <v>8.77</v>
      </c>
    </row>
    <row r="222" spans="1:10" x14ac:dyDescent="0.25">
      <c r="A222" s="4">
        <v>5</v>
      </c>
      <c r="B222" s="5" t="s">
        <v>330</v>
      </c>
      <c r="C222" s="4" t="s">
        <v>31</v>
      </c>
      <c r="D222" s="4" t="s">
        <v>56</v>
      </c>
      <c r="E222" s="4" t="s">
        <v>78</v>
      </c>
      <c r="F222" s="4" t="s">
        <v>7</v>
      </c>
      <c r="G222" s="4">
        <v>524</v>
      </c>
      <c r="H222" s="4">
        <v>17</v>
      </c>
      <c r="I222" s="4">
        <v>16</v>
      </c>
      <c r="J222" s="4">
        <v>8.73</v>
      </c>
    </row>
    <row r="223" spans="1:10" x14ac:dyDescent="0.25">
      <c r="A223" s="4">
        <v>6</v>
      </c>
      <c r="B223" s="5" t="s">
        <v>218</v>
      </c>
      <c r="C223" s="4" t="s">
        <v>53</v>
      </c>
      <c r="D223" s="4" t="s">
        <v>56</v>
      </c>
      <c r="E223" s="4" t="s">
        <v>78</v>
      </c>
      <c r="F223" s="4" t="s">
        <v>7</v>
      </c>
      <c r="G223" s="4">
        <v>523</v>
      </c>
      <c r="H223" s="4">
        <v>17</v>
      </c>
      <c r="I223" s="4">
        <v>22</v>
      </c>
      <c r="J223" s="4">
        <v>8.7200000000000006</v>
      </c>
    </row>
    <row r="224" spans="1:10" x14ac:dyDescent="0.25">
      <c r="A224" s="4">
        <v>7</v>
      </c>
      <c r="B224" s="5" t="s">
        <v>300</v>
      </c>
      <c r="C224" s="4" t="s">
        <v>316</v>
      </c>
      <c r="D224" s="4" t="s">
        <v>56</v>
      </c>
      <c r="E224" s="4" t="s">
        <v>78</v>
      </c>
      <c r="F224" s="4" t="s">
        <v>7</v>
      </c>
      <c r="G224" s="4">
        <v>510</v>
      </c>
      <c r="H224" s="4">
        <v>9</v>
      </c>
      <c r="I224" s="4">
        <v>29</v>
      </c>
      <c r="J224" s="4">
        <v>8.5</v>
      </c>
    </row>
    <row r="225" spans="1:10" x14ac:dyDescent="0.25">
      <c r="A225" s="4">
        <v>8</v>
      </c>
      <c r="B225" s="5" t="s">
        <v>331</v>
      </c>
      <c r="C225" s="4" t="s">
        <v>95</v>
      </c>
      <c r="D225" s="4" t="s">
        <v>56</v>
      </c>
      <c r="E225" s="4" t="s">
        <v>78</v>
      </c>
      <c r="F225" s="4" t="s">
        <v>7</v>
      </c>
      <c r="G225" s="4">
        <v>504</v>
      </c>
      <c r="H225" s="4">
        <v>15</v>
      </c>
      <c r="I225" s="4">
        <v>15</v>
      </c>
      <c r="J225" s="4">
        <v>8.4</v>
      </c>
    </row>
    <row r="226" spans="1:10" x14ac:dyDescent="0.25">
      <c r="A226" s="4">
        <v>9</v>
      </c>
      <c r="B226" s="5" t="s">
        <v>219</v>
      </c>
      <c r="C226" s="4" t="s">
        <v>102</v>
      </c>
      <c r="D226" s="4" t="s">
        <v>56</v>
      </c>
      <c r="E226" s="4" t="s">
        <v>78</v>
      </c>
      <c r="F226" s="4" t="s">
        <v>7</v>
      </c>
      <c r="G226" s="4">
        <v>487</v>
      </c>
      <c r="H226" s="4">
        <v>9</v>
      </c>
      <c r="I226" s="4">
        <v>17</v>
      </c>
      <c r="J226" s="4">
        <v>8.1199999999999992</v>
      </c>
    </row>
    <row r="227" spans="1:10" x14ac:dyDescent="0.25">
      <c r="A227" s="4">
        <v>10</v>
      </c>
      <c r="B227" s="5" t="s">
        <v>551</v>
      </c>
      <c r="C227" s="4" t="s">
        <v>97</v>
      </c>
      <c r="D227" s="4" t="s">
        <v>56</v>
      </c>
      <c r="E227" s="4" t="s">
        <v>78</v>
      </c>
      <c r="F227" s="4" t="s">
        <v>7</v>
      </c>
      <c r="G227" s="4">
        <v>482</v>
      </c>
      <c r="H227" s="4">
        <v>13</v>
      </c>
      <c r="I227" s="4">
        <v>14</v>
      </c>
      <c r="J227" s="4">
        <v>8.0299999999999994</v>
      </c>
    </row>
    <row r="228" spans="1:10" x14ac:dyDescent="0.25">
      <c r="A228" s="4">
        <v>11</v>
      </c>
      <c r="B228" s="5" t="s">
        <v>552</v>
      </c>
      <c r="C228" s="4" t="s">
        <v>95</v>
      </c>
      <c r="D228" s="4" t="s">
        <v>56</v>
      </c>
      <c r="E228" s="4" t="s">
        <v>78</v>
      </c>
      <c r="F228" s="4" t="s">
        <v>7</v>
      </c>
      <c r="G228" s="4">
        <v>476</v>
      </c>
      <c r="H228" s="4">
        <v>5</v>
      </c>
      <c r="I228" s="4">
        <v>17</v>
      </c>
      <c r="J228" s="4">
        <v>7.93</v>
      </c>
    </row>
    <row r="229" spans="1:10" x14ac:dyDescent="0.25">
      <c r="A229" s="4">
        <v>12</v>
      </c>
      <c r="B229" s="5" t="s">
        <v>553</v>
      </c>
      <c r="C229" s="4" t="s">
        <v>13</v>
      </c>
      <c r="D229" s="4" t="s">
        <v>56</v>
      </c>
      <c r="E229" s="4" t="s">
        <v>78</v>
      </c>
      <c r="F229" s="4" t="s">
        <v>7</v>
      </c>
      <c r="G229" s="4">
        <v>468</v>
      </c>
      <c r="H229" s="4">
        <v>7</v>
      </c>
      <c r="I229" s="4">
        <v>14</v>
      </c>
      <c r="J229" s="4">
        <v>7.8</v>
      </c>
    </row>
    <row r="230" spans="1:10" x14ac:dyDescent="0.25">
      <c r="A230" s="4">
        <v>13</v>
      </c>
      <c r="B230" s="4" t="s">
        <v>554</v>
      </c>
      <c r="C230" s="4" t="s">
        <v>25</v>
      </c>
      <c r="D230" s="4" t="s">
        <v>56</v>
      </c>
      <c r="E230" s="4" t="s">
        <v>78</v>
      </c>
      <c r="F230" s="4" t="s">
        <v>7</v>
      </c>
      <c r="G230" s="4">
        <v>467</v>
      </c>
      <c r="H230" s="4">
        <v>8</v>
      </c>
      <c r="I230" s="4">
        <v>10</v>
      </c>
      <c r="J230" s="4">
        <v>7.78</v>
      </c>
    </row>
    <row r="231" spans="1:10" x14ac:dyDescent="0.25">
      <c r="A231" s="4">
        <v>14</v>
      </c>
      <c r="B231" s="5" t="s">
        <v>220</v>
      </c>
      <c r="C231" s="4" t="s">
        <v>53</v>
      </c>
      <c r="D231" s="4" t="s">
        <v>56</v>
      </c>
      <c r="E231" s="4" t="s">
        <v>78</v>
      </c>
      <c r="F231" s="4" t="s">
        <v>7</v>
      </c>
      <c r="G231" s="4">
        <v>455</v>
      </c>
      <c r="H231" s="4">
        <v>10</v>
      </c>
      <c r="I231" s="4">
        <v>9</v>
      </c>
      <c r="J231" s="4">
        <v>7.58</v>
      </c>
    </row>
    <row r="232" spans="1:10" x14ac:dyDescent="0.25">
      <c r="A232" s="4">
        <v>15</v>
      </c>
      <c r="B232" s="5" t="s">
        <v>555</v>
      </c>
      <c r="C232" s="4" t="s">
        <v>380</v>
      </c>
      <c r="D232" s="4" t="s">
        <v>56</v>
      </c>
      <c r="E232" s="4" t="s">
        <v>78</v>
      </c>
      <c r="F232" s="4" t="s">
        <v>7</v>
      </c>
      <c r="G232" s="4">
        <v>454</v>
      </c>
      <c r="H232" s="4">
        <v>7</v>
      </c>
      <c r="I232" s="4">
        <v>10</v>
      </c>
      <c r="J232" s="4">
        <v>7.57</v>
      </c>
    </row>
    <row r="233" spans="1:10" x14ac:dyDescent="0.25">
      <c r="A233" s="4">
        <v>16</v>
      </c>
      <c r="B233" s="5" t="s">
        <v>556</v>
      </c>
      <c r="C233" s="4" t="s">
        <v>37</v>
      </c>
      <c r="D233" s="4" t="s">
        <v>56</v>
      </c>
      <c r="E233" s="4" t="s">
        <v>78</v>
      </c>
      <c r="F233" s="4" t="s">
        <v>7</v>
      </c>
      <c r="G233" s="4">
        <v>452</v>
      </c>
      <c r="H233" s="4">
        <v>6</v>
      </c>
      <c r="I233" s="4">
        <v>14</v>
      </c>
      <c r="J233" s="4">
        <v>7.53</v>
      </c>
    </row>
    <row r="234" spans="1:10" x14ac:dyDescent="0.25">
      <c r="A234" s="4">
        <v>17</v>
      </c>
      <c r="B234" s="5" t="s">
        <v>557</v>
      </c>
      <c r="C234" s="4" t="s">
        <v>13</v>
      </c>
      <c r="D234" s="4" t="s">
        <v>56</v>
      </c>
      <c r="E234" s="4" t="s">
        <v>78</v>
      </c>
      <c r="F234" s="4" t="s">
        <v>7</v>
      </c>
      <c r="G234" s="4">
        <v>433</v>
      </c>
      <c r="H234" s="4">
        <v>9</v>
      </c>
      <c r="I234" s="4">
        <v>14</v>
      </c>
      <c r="J234" s="4">
        <v>7.22</v>
      </c>
    </row>
    <row r="235" spans="1:10" x14ac:dyDescent="0.25">
      <c r="A235" s="4">
        <v>18</v>
      </c>
      <c r="B235" s="4" t="s">
        <v>558</v>
      </c>
      <c r="C235" s="4" t="s">
        <v>468</v>
      </c>
      <c r="D235" s="4" t="s">
        <v>56</v>
      </c>
      <c r="E235" s="4" t="s">
        <v>78</v>
      </c>
      <c r="F235" s="4" t="s">
        <v>7</v>
      </c>
      <c r="G235" s="4">
        <v>431</v>
      </c>
      <c r="H235" s="4">
        <v>8</v>
      </c>
      <c r="I235" s="4">
        <v>13</v>
      </c>
      <c r="J235" s="4">
        <v>7.18</v>
      </c>
    </row>
    <row r="236" spans="1:10" x14ac:dyDescent="0.25">
      <c r="A236" s="4">
        <v>19</v>
      </c>
      <c r="B236" s="5" t="s">
        <v>559</v>
      </c>
      <c r="C236" s="4" t="s">
        <v>15</v>
      </c>
      <c r="D236" s="4" t="s">
        <v>56</v>
      </c>
      <c r="E236" s="4" t="s">
        <v>78</v>
      </c>
      <c r="F236" s="4" t="s">
        <v>7</v>
      </c>
      <c r="G236" s="4">
        <v>429</v>
      </c>
      <c r="H236" s="4">
        <v>6</v>
      </c>
      <c r="I236" s="4">
        <v>11</v>
      </c>
      <c r="J236" s="4">
        <v>7.15</v>
      </c>
    </row>
    <row r="237" spans="1:10" x14ac:dyDescent="0.25">
      <c r="A237" s="4">
        <v>20</v>
      </c>
      <c r="B237" s="4" t="s">
        <v>560</v>
      </c>
      <c r="C237" s="4" t="s">
        <v>316</v>
      </c>
      <c r="D237" s="4" t="s">
        <v>56</v>
      </c>
      <c r="E237" s="4" t="s">
        <v>78</v>
      </c>
      <c r="F237" s="4" t="s">
        <v>7</v>
      </c>
      <c r="G237" s="4">
        <v>358</v>
      </c>
      <c r="H237" s="4">
        <v>1</v>
      </c>
      <c r="I237" s="4">
        <v>2</v>
      </c>
      <c r="J237" s="4">
        <v>5.97</v>
      </c>
    </row>
    <row r="238" spans="1:10" x14ac:dyDescent="0.25">
      <c r="A238" s="4">
        <v>21</v>
      </c>
      <c r="B238" s="5" t="s">
        <v>561</v>
      </c>
      <c r="C238" s="4" t="s">
        <v>43</v>
      </c>
      <c r="D238" s="4" t="s">
        <v>56</v>
      </c>
      <c r="E238" s="4" t="s">
        <v>78</v>
      </c>
      <c r="F238" s="4" t="s">
        <v>7</v>
      </c>
      <c r="G238" s="4">
        <v>314</v>
      </c>
      <c r="H238" s="4">
        <v>0</v>
      </c>
      <c r="I238" s="4">
        <v>6</v>
      </c>
      <c r="J238" s="4">
        <v>5.23</v>
      </c>
    </row>
    <row r="239" spans="1:10" x14ac:dyDescent="0.25">
      <c r="A239" s="4">
        <v>1</v>
      </c>
      <c r="B239" s="5" t="s">
        <v>304</v>
      </c>
      <c r="C239" s="4" t="s">
        <v>25</v>
      </c>
      <c r="D239" s="4" t="s">
        <v>56</v>
      </c>
      <c r="E239" s="4" t="s">
        <v>82</v>
      </c>
      <c r="F239" s="4" t="s">
        <v>7</v>
      </c>
      <c r="G239" s="4">
        <v>564</v>
      </c>
      <c r="H239" s="4">
        <v>28</v>
      </c>
      <c r="I239" s="4">
        <v>28</v>
      </c>
      <c r="J239" s="4">
        <v>9.4</v>
      </c>
    </row>
    <row r="240" spans="1:10" x14ac:dyDescent="0.25">
      <c r="A240" s="4">
        <v>2</v>
      </c>
      <c r="B240" s="5" t="s">
        <v>223</v>
      </c>
      <c r="C240" s="4" t="s">
        <v>48</v>
      </c>
      <c r="D240" s="4" t="s">
        <v>56</v>
      </c>
      <c r="E240" s="4" t="s">
        <v>82</v>
      </c>
      <c r="F240" s="4" t="s">
        <v>7</v>
      </c>
      <c r="G240" s="4">
        <v>559</v>
      </c>
      <c r="H240" s="4">
        <v>28</v>
      </c>
      <c r="I240" s="4">
        <v>24</v>
      </c>
      <c r="J240" s="4">
        <v>9.32</v>
      </c>
    </row>
    <row r="241" spans="1:10" x14ac:dyDescent="0.25">
      <c r="A241" s="4">
        <v>3</v>
      </c>
      <c r="B241" s="5" t="s">
        <v>562</v>
      </c>
      <c r="C241" s="4" t="s">
        <v>316</v>
      </c>
      <c r="D241" s="4" t="s">
        <v>56</v>
      </c>
      <c r="E241" s="4" t="s">
        <v>82</v>
      </c>
      <c r="F241" s="4" t="s">
        <v>7</v>
      </c>
      <c r="G241" s="4">
        <v>558</v>
      </c>
      <c r="H241" s="4">
        <v>30</v>
      </c>
      <c r="I241" s="4">
        <v>18</v>
      </c>
      <c r="J241" s="4">
        <v>9.3000000000000007</v>
      </c>
    </row>
    <row r="242" spans="1:10" x14ac:dyDescent="0.25">
      <c r="A242" s="4">
        <v>4</v>
      </c>
      <c r="B242" s="5" t="s">
        <v>563</v>
      </c>
      <c r="C242" s="4" t="s">
        <v>13</v>
      </c>
      <c r="D242" s="4" t="s">
        <v>56</v>
      </c>
      <c r="E242" s="4" t="s">
        <v>82</v>
      </c>
      <c r="F242" s="4" t="s">
        <v>7</v>
      </c>
      <c r="G242" s="4">
        <v>542</v>
      </c>
      <c r="H242" s="4">
        <v>22</v>
      </c>
      <c r="I242" s="4">
        <v>24</v>
      </c>
      <c r="J242" s="4">
        <v>9.0299999999999994</v>
      </c>
    </row>
    <row r="243" spans="1:10" x14ac:dyDescent="0.25">
      <c r="A243" s="4">
        <v>5</v>
      </c>
      <c r="B243" s="5" t="s">
        <v>564</v>
      </c>
      <c r="C243" s="4" t="s">
        <v>13</v>
      </c>
      <c r="D243" s="4" t="s">
        <v>56</v>
      </c>
      <c r="E243" s="4" t="s">
        <v>82</v>
      </c>
      <c r="F243" s="4" t="s">
        <v>7</v>
      </c>
      <c r="G243" s="4">
        <v>538</v>
      </c>
      <c r="H243" s="4">
        <v>20</v>
      </c>
      <c r="I243" s="4">
        <v>26</v>
      </c>
      <c r="J243" s="4">
        <v>8.9700000000000006</v>
      </c>
    </row>
    <row r="244" spans="1:10" x14ac:dyDescent="0.25">
      <c r="A244" s="4">
        <v>6</v>
      </c>
      <c r="B244" s="5" t="s">
        <v>224</v>
      </c>
      <c r="C244" s="4" t="s">
        <v>13</v>
      </c>
      <c r="D244" s="4" t="s">
        <v>56</v>
      </c>
      <c r="E244" s="4" t="s">
        <v>82</v>
      </c>
      <c r="F244" s="4" t="s">
        <v>7</v>
      </c>
      <c r="G244" s="4">
        <v>536</v>
      </c>
      <c r="H244" s="4">
        <v>21</v>
      </c>
      <c r="I244" s="4">
        <v>21</v>
      </c>
      <c r="J244" s="4">
        <v>8.93</v>
      </c>
    </row>
    <row r="245" spans="1:10" x14ac:dyDescent="0.25">
      <c r="A245" s="4">
        <v>7</v>
      </c>
      <c r="B245" s="5" t="s">
        <v>565</v>
      </c>
      <c r="C245" s="4" t="s">
        <v>42</v>
      </c>
      <c r="D245" s="4" t="s">
        <v>56</v>
      </c>
      <c r="E245" s="4" t="s">
        <v>82</v>
      </c>
      <c r="F245" s="4" t="s">
        <v>7</v>
      </c>
      <c r="G245" s="4">
        <v>535</v>
      </c>
      <c r="H245" s="4">
        <v>21</v>
      </c>
      <c r="I245" s="4">
        <v>22</v>
      </c>
      <c r="J245" s="4">
        <v>8.92</v>
      </c>
    </row>
    <row r="246" spans="1:10" x14ac:dyDescent="0.25">
      <c r="A246" s="4">
        <v>8</v>
      </c>
      <c r="B246" s="4" t="s">
        <v>566</v>
      </c>
      <c r="C246" s="4" t="s">
        <v>19</v>
      </c>
      <c r="D246" s="4" t="s">
        <v>56</v>
      </c>
      <c r="E246" s="4" t="s">
        <v>82</v>
      </c>
      <c r="F246" s="4" t="s">
        <v>7</v>
      </c>
      <c r="G246" s="4">
        <v>531</v>
      </c>
      <c r="H246" s="4">
        <v>17</v>
      </c>
      <c r="I246" s="4">
        <v>22</v>
      </c>
      <c r="J246" s="4">
        <v>8.85</v>
      </c>
    </row>
    <row r="247" spans="1:10" x14ac:dyDescent="0.25">
      <c r="A247" s="4">
        <v>9</v>
      </c>
      <c r="B247" s="5" t="s">
        <v>221</v>
      </c>
      <c r="C247" s="4" t="s">
        <v>19</v>
      </c>
      <c r="D247" s="4" t="s">
        <v>56</v>
      </c>
      <c r="E247" s="4" t="s">
        <v>82</v>
      </c>
      <c r="F247" s="4" t="s">
        <v>7</v>
      </c>
      <c r="G247" s="4">
        <v>528</v>
      </c>
      <c r="H247" s="4">
        <v>16</v>
      </c>
      <c r="I247" s="4">
        <v>27</v>
      </c>
      <c r="J247" s="4">
        <v>8.8000000000000007</v>
      </c>
    </row>
    <row r="248" spans="1:10" x14ac:dyDescent="0.25">
      <c r="A248" s="4">
        <v>10</v>
      </c>
      <c r="B248" s="5" t="s">
        <v>567</v>
      </c>
      <c r="C248" s="4" t="s">
        <v>316</v>
      </c>
      <c r="D248" s="4" t="s">
        <v>56</v>
      </c>
      <c r="E248" s="4" t="s">
        <v>82</v>
      </c>
      <c r="F248" s="4" t="s">
        <v>7</v>
      </c>
      <c r="G248" s="4">
        <v>525</v>
      </c>
      <c r="H248" s="4">
        <v>12</v>
      </c>
      <c r="I248" s="4">
        <v>26</v>
      </c>
      <c r="J248" s="4">
        <v>8.75</v>
      </c>
    </row>
    <row r="249" spans="1:10" x14ac:dyDescent="0.25">
      <c r="A249" s="4">
        <v>11</v>
      </c>
      <c r="B249" s="5" t="s">
        <v>568</v>
      </c>
      <c r="C249" s="4" t="s">
        <v>456</v>
      </c>
      <c r="D249" s="4" t="s">
        <v>56</v>
      </c>
      <c r="E249" s="4" t="s">
        <v>82</v>
      </c>
      <c r="F249" s="4" t="s">
        <v>7</v>
      </c>
      <c r="G249" s="4">
        <v>521</v>
      </c>
      <c r="H249" s="4">
        <v>13</v>
      </c>
      <c r="I249" s="4">
        <v>28</v>
      </c>
      <c r="J249" s="4">
        <v>8.68</v>
      </c>
    </row>
    <row r="250" spans="1:10" x14ac:dyDescent="0.25">
      <c r="A250" s="4">
        <v>12</v>
      </c>
      <c r="B250" s="5" t="s">
        <v>333</v>
      </c>
      <c r="C250" s="4" t="s">
        <v>138</v>
      </c>
      <c r="D250" s="4" t="s">
        <v>56</v>
      </c>
      <c r="E250" s="4" t="s">
        <v>82</v>
      </c>
      <c r="F250" s="4" t="s">
        <v>7</v>
      </c>
      <c r="G250" s="4">
        <v>509</v>
      </c>
      <c r="H250" s="4">
        <v>12</v>
      </c>
      <c r="I250" s="4">
        <v>18</v>
      </c>
      <c r="J250" s="4">
        <v>8.48</v>
      </c>
    </row>
    <row r="251" spans="1:10" x14ac:dyDescent="0.25">
      <c r="A251" s="4">
        <v>13</v>
      </c>
      <c r="B251" s="4" t="s">
        <v>569</v>
      </c>
      <c r="C251" s="4" t="s">
        <v>19</v>
      </c>
      <c r="D251" s="4" t="s">
        <v>56</v>
      </c>
      <c r="E251" s="4" t="s">
        <v>82</v>
      </c>
      <c r="F251" s="4" t="s">
        <v>7</v>
      </c>
      <c r="G251" s="4">
        <v>504</v>
      </c>
      <c r="H251" s="4">
        <v>11</v>
      </c>
      <c r="I251" s="4">
        <v>22</v>
      </c>
      <c r="J251" s="4">
        <v>8.4</v>
      </c>
    </row>
    <row r="252" spans="1:10" x14ac:dyDescent="0.25">
      <c r="A252" s="4">
        <v>14</v>
      </c>
      <c r="B252" s="5" t="s">
        <v>309</v>
      </c>
      <c r="C252" s="4" t="s">
        <v>11</v>
      </c>
      <c r="D252" s="4" t="s">
        <v>56</v>
      </c>
      <c r="E252" s="4" t="s">
        <v>82</v>
      </c>
      <c r="F252" s="4" t="s">
        <v>7</v>
      </c>
      <c r="G252" s="4">
        <v>502</v>
      </c>
      <c r="H252" s="4">
        <v>13</v>
      </c>
      <c r="I252" s="4">
        <v>22</v>
      </c>
      <c r="J252" s="4">
        <v>8.3699999999999992</v>
      </c>
    </row>
    <row r="253" spans="1:10" x14ac:dyDescent="0.25">
      <c r="A253" s="4">
        <v>15</v>
      </c>
      <c r="B253" s="5" t="s">
        <v>570</v>
      </c>
      <c r="C253" s="4" t="s">
        <v>53</v>
      </c>
      <c r="D253" s="4" t="s">
        <v>56</v>
      </c>
      <c r="E253" s="4" t="s">
        <v>82</v>
      </c>
      <c r="F253" s="4" t="s">
        <v>7</v>
      </c>
      <c r="G253" s="4">
        <v>501</v>
      </c>
      <c r="H253" s="4">
        <v>13</v>
      </c>
      <c r="I253" s="4">
        <v>18</v>
      </c>
      <c r="J253" s="4">
        <v>8.35</v>
      </c>
    </row>
    <row r="254" spans="1:10" x14ac:dyDescent="0.25">
      <c r="A254" s="4">
        <v>16</v>
      </c>
      <c r="B254" s="5" t="s">
        <v>222</v>
      </c>
      <c r="C254" s="4" t="s">
        <v>27</v>
      </c>
      <c r="D254" s="4" t="s">
        <v>56</v>
      </c>
      <c r="E254" s="4" t="s">
        <v>82</v>
      </c>
      <c r="F254" s="4" t="s">
        <v>7</v>
      </c>
      <c r="G254" s="4">
        <v>489</v>
      </c>
      <c r="H254" s="4">
        <v>13</v>
      </c>
      <c r="I254" s="4">
        <v>13</v>
      </c>
      <c r="J254" s="4">
        <v>8.15</v>
      </c>
    </row>
    <row r="255" spans="1:10" x14ac:dyDescent="0.25">
      <c r="A255" s="4">
        <v>17</v>
      </c>
      <c r="B255" s="5" t="s">
        <v>332</v>
      </c>
      <c r="C255" s="4" t="s">
        <v>23</v>
      </c>
      <c r="D255" s="4" t="s">
        <v>56</v>
      </c>
      <c r="E255" s="4" t="s">
        <v>82</v>
      </c>
      <c r="F255" s="4" t="s">
        <v>7</v>
      </c>
      <c r="G255" s="4">
        <v>488</v>
      </c>
      <c r="H255" s="4">
        <v>9</v>
      </c>
      <c r="I255" s="4">
        <v>14</v>
      </c>
      <c r="J255" s="4">
        <v>8.1300000000000008</v>
      </c>
    </row>
    <row r="256" spans="1:10" x14ac:dyDescent="0.25">
      <c r="A256" s="4">
        <v>18</v>
      </c>
      <c r="B256" s="5" t="s">
        <v>571</v>
      </c>
      <c r="C256" s="4" t="s">
        <v>25</v>
      </c>
      <c r="D256" s="4" t="s">
        <v>56</v>
      </c>
      <c r="E256" s="4" t="s">
        <v>82</v>
      </c>
      <c r="F256" s="4" t="s">
        <v>7</v>
      </c>
      <c r="G256" s="4">
        <v>474</v>
      </c>
      <c r="H256" s="4">
        <v>8</v>
      </c>
      <c r="I256" s="4">
        <v>21</v>
      </c>
      <c r="J256" s="4">
        <v>7.9</v>
      </c>
    </row>
    <row r="257" spans="1:10" x14ac:dyDescent="0.25">
      <c r="A257" s="4">
        <v>19</v>
      </c>
      <c r="B257" s="5" t="s">
        <v>572</v>
      </c>
      <c r="C257" s="4" t="s">
        <v>456</v>
      </c>
      <c r="D257" s="4" t="s">
        <v>56</v>
      </c>
      <c r="E257" s="4" t="s">
        <v>82</v>
      </c>
      <c r="F257" s="4" t="s">
        <v>7</v>
      </c>
      <c r="G257" s="4">
        <v>464</v>
      </c>
      <c r="H257" s="4">
        <v>5</v>
      </c>
      <c r="I257" s="4">
        <v>14</v>
      </c>
      <c r="J257" s="4">
        <v>7.73</v>
      </c>
    </row>
    <row r="258" spans="1:10" x14ac:dyDescent="0.25">
      <c r="A258" s="4">
        <v>20</v>
      </c>
      <c r="B258" s="5" t="s">
        <v>573</v>
      </c>
      <c r="C258" s="4" t="s">
        <v>53</v>
      </c>
      <c r="D258" s="4" t="s">
        <v>56</v>
      </c>
      <c r="E258" s="4" t="s">
        <v>82</v>
      </c>
      <c r="F258" s="4" t="s">
        <v>7</v>
      </c>
      <c r="G258" s="4">
        <v>462</v>
      </c>
      <c r="H258" s="4">
        <v>8</v>
      </c>
      <c r="I258" s="4">
        <v>12</v>
      </c>
      <c r="J258" s="4">
        <v>7.7</v>
      </c>
    </row>
    <row r="259" spans="1:10" x14ac:dyDescent="0.25">
      <c r="A259" s="4">
        <v>21</v>
      </c>
      <c r="B259" s="5" t="s">
        <v>574</v>
      </c>
      <c r="C259" s="4" t="s">
        <v>45</v>
      </c>
      <c r="D259" s="4" t="s">
        <v>56</v>
      </c>
      <c r="E259" s="4" t="s">
        <v>82</v>
      </c>
      <c r="F259" s="4" t="s">
        <v>7</v>
      </c>
      <c r="G259" s="4">
        <v>442</v>
      </c>
      <c r="H259" s="4">
        <v>7</v>
      </c>
      <c r="I259" s="4">
        <v>11</v>
      </c>
      <c r="J259" s="4">
        <v>7.37</v>
      </c>
    </row>
    <row r="260" spans="1:10" x14ac:dyDescent="0.25">
      <c r="A260" s="4">
        <v>22</v>
      </c>
      <c r="B260" s="4" t="s">
        <v>575</v>
      </c>
      <c r="C260" s="4" t="s">
        <v>59</v>
      </c>
      <c r="D260" s="4" t="s">
        <v>56</v>
      </c>
      <c r="E260" s="4" t="s">
        <v>82</v>
      </c>
      <c r="F260" s="4" t="s">
        <v>7</v>
      </c>
      <c r="G260" s="4">
        <v>431</v>
      </c>
      <c r="H260" s="4">
        <v>5</v>
      </c>
      <c r="I260" s="4">
        <v>16</v>
      </c>
      <c r="J260" s="4">
        <v>7.18</v>
      </c>
    </row>
    <row r="261" spans="1:10" x14ac:dyDescent="0.25">
      <c r="A261" s="4">
        <v>23</v>
      </c>
      <c r="B261" s="5" t="s">
        <v>576</v>
      </c>
      <c r="C261" s="4" t="s">
        <v>468</v>
      </c>
      <c r="D261" s="4" t="s">
        <v>56</v>
      </c>
      <c r="E261" s="4" t="s">
        <v>82</v>
      </c>
      <c r="F261" s="4" t="s">
        <v>7</v>
      </c>
      <c r="G261" s="4">
        <v>262</v>
      </c>
      <c r="H261" s="4">
        <v>1</v>
      </c>
      <c r="I261" s="4">
        <v>1</v>
      </c>
      <c r="J261" s="4">
        <v>4.37</v>
      </c>
    </row>
    <row r="262" spans="1:10" x14ac:dyDescent="0.25">
      <c r="A262" s="4">
        <v>1</v>
      </c>
      <c r="B262" s="5" t="s">
        <v>522</v>
      </c>
      <c r="C262" s="4" t="s">
        <v>468</v>
      </c>
      <c r="D262" s="4" t="s">
        <v>56</v>
      </c>
      <c r="E262" s="4" t="s">
        <v>167</v>
      </c>
      <c r="F262" s="4" t="s">
        <v>7</v>
      </c>
      <c r="G262" s="4">
        <v>505</v>
      </c>
      <c r="H262" s="4">
        <v>10</v>
      </c>
      <c r="I262" s="4">
        <v>24</v>
      </c>
      <c r="J262" s="4">
        <v>8.42</v>
      </c>
    </row>
    <row r="263" spans="1:10" x14ac:dyDescent="0.25">
      <c r="A263" s="4">
        <v>2</v>
      </c>
      <c r="B263" s="4" t="s">
        <v>577</v>
      </c>
      <c r="C263" s="4" t="s">
        <v>53</v>
      </c>
      <c r="D263" s="4" t="s">
        <v>56</v>
      </c>
      <c r="E263" s="4" t="s">
        <v>167</v>
      </c>
      <c r="F263" s="4" t="s">
        <v>7</v>
      </c>
      <c r="G263" s="4">
        <v>478</v>
      </c>
      <c r="H263" s="4">
        <v>11</v>
      </c>
      <c r="I263" s="4">
        <v>19</v>
      </c>
      <c r="J263" s="4">
        <v>7.97</v>
      </c>
    </row>
    <row r="264" spans="1:10" x14ac:dyDescent="0.25">
      <c r="A264" s="4">
        <v>3</v>
      </c>
      <c r="B264" s="4" t="s">
        <v>578</v>
      </c>
      <c r="C264" s="4" t="s">
        <v>53</v>
      </c>
      <c r="D264" s="4" t="s">
        <v>56</v>
      </c>
      <c r="E264" s="4" t="s">
        <v>167</v>
      </c>
      <c r="F264" s="4" t="s">
        <v>7</v>
      </c>
      <c r="G264" s="4">
        <v>464</v>
      </c>
      <c r="H264" s="4">
        <v>15</v>
      </c>
      <c r="I264" s="4">
        <v>14</v>
      </c>
      <c r="J264" s="4">
        <v>7.73</v>
      </c>
    </row>
    <row r="265" spans="1:10" x14ac:dyDescent="0.25">
      <c r="A265" s="4">
        <v>4</v>
      </c>
      <c r="B265" s="4" t="s">
        <v>579</v>
      </c>
      <c r="C265" s="4" t="s">
        <v>456</v>
      </c>
      <c r="D265" s="4" t="s">
        <v>56</v>
      </c>
      <c r="E265" s="4" t="s">
        <v>167</v>
      </c>
      <c r="F265" s="4" t="s">
        <v>7</v>
      </c>
      <c r="G265" s="4">
        <v>345</v>
      </c>
      <c r="H265" s="4">
        <v>1</v>
      </c>
      <c r="I265" s="4">
        <v>6</v>
      </c>
      <c r="J265" s="4">
        <v>5.75</v>
      </c>
    </row>
    <row r="266" spans="1:10" x14ac:dyDescent="0.25">
      <c r="A266" s="4">
        <v>1</v>
      </c>
      <c r="B266" s="4" t="s">
        <v>580</v>
      </c>
      <c r="C266" s="4" t="s">
        <v>53</v>
      </c>
      <c r="D266" s="4" t="s">
        <v>56</v>
      </c>
      <c r="E266" s="4" t="s">
        <v>169</v>
      </c>
      <c r="F266" s="4" t="s">
        <v>7</v>
      </c>
      <c r="G266" s="4">
        <v>517</v>
      </c>
      <c r="H266" s="4">
        <v>14</v>
      </c>
      <c r="I266" s="4">
        <v>22</v>
      </c>
      <c r="J266" s="4">
        <v>8.6199999999999992</v>
      </c>
    </row>
    <row r="267" spans="1:10" x14ac:dyDescent="0.25">
      <c r="A267" s="4">
        <v>2</v>
      </c>
      <c r="B267" s="4" t="s">
        <v>225</v>
      </c>
      <c r="C267" s="4" t="s">
        <v>53</v>
      </c>
      <c r="D267" s="4" t="s">
        <v>56</v>
      </c>
      <c r="E267" s="4" t="s">
        <v>169</v>
      </c>
      <c r="F267" s="4" t="s">
        <v>7</v>
      </c>
      <c r="G267" s="4">
        <v>514</v>
      </c>
      <c r="H267" s="4">
        <v>11</v>
      </c>
      <c r="I267" s="4">
        <v>26</v>
      </c>
      <c r="J267" s="4">
        <v>8.57</v>
      </c>
    </row>
    <row r="268" spans="1:10" x14ac:dyDescent="0.25">
      <c r="A268" s="4">
        <v>3</v>
      </c>
      <c r="B268" s="4" t="s">
        <v>581</v>
      </c>
      <c r="C268" s="4" t="s">
        <v>316</v>
      </c>
      <c r="D268" s="4" t="s">
        <v>56</v>
      </c>
      <c r="E268" s="4" t="s">
        <v>169</v>
      </c>
      <c r="F268" s="4" t="s">
        <v>7</v>
      </c>
      <c r="G268" s="4">
        <v>468</v>
      </c>
      <c r="H268" s="4">
        <v>11</v>
      </c>
      <c r="I268" s="4">
        <v>13</v>
      </c>
      <c r="J268" s="4">
        <v>7.8</v>
      </c>
    </row>
  </sheetData>
  <hyperlinks>
    <hyperlink ref="B3" r:id="rId1" display="https://resultat.bagskytte.se/Archer/Details/1872930" xr:uid="{00000000-0004-0000-0400-000000000000}"/>
    <hyperlink ref="B8" r:id="rId2" display="https://resultat.bagskytte.se/Archer/Details/1056317" xr:uid="{00000000-0004-0000-0400-000001000000}"/>
    <hyperlink ref="B9" r:id="rId3" display="https://resultat.bagskytte.se/Archer/Details/907938" xr:uid="{00000000-0004-0000-0400-000002000000}"/>
    <hyperlink ref="B10" r:id="rId4" display="https://resultat.bagskytte.se/Archer/Details/2800624" xr:uid="{00000000-0004-0000-0400-000003000000}"/>
    <hyperlink ref="B12" r:id="rId5" display="https://resultat.bagskytte.se/Archer/Details/3723509" xr:uid="{00000000-0004-0000-0400-000004000000}"/>
    <hyperlink ref="B15" r:id="rId6" display="https://resultat.bagskytte.se/Archer/Details/1652326" xr:uid="{00000000-0004-0000-0400-000005000000}"/>
    <hyperlink ref="B17" r:id="rId7" display="https://resultat.bagskytte.se/Archer/Details/3784477" xr:uid="{00000000-0004-0000-0400-000006000000}"/>
    <hyperlink ref="B19" r:id="rId8" display="https://resultat.bagskytte.se/Archer/Details/915562" xr:uid="{00000000-0004-0000-0400-000007000000}"/>
    <hyperlink ref="B21" r:id="rId9" display="https://resultat.bagskytte.se/Archer/Details/550495" xr:uid="{00000000-0004-0000-0400-000008000000}"/>
    <hyperlink ref="B23" r:id="rId10" display="https://resultat.bagskytte.se/Archer/Details/3514680" xr:uid="{00000000-0004-0000-0400-000009000000}"/>
    <hyperlink ref="B26" r:id="rId11" display="https://resultat.bagskytte.se/Archer/Details/2809319" xr:uid="{00000000-0004-0000-0400-00000A000000}"/>
    <hyperlink ref="B27" r:id="rId12" display="https://resultat.bagskytte.se/Archer/Details/3193253" xr:uid="{00000000-0004-0000-0400-00000B000000}"/>
    <hyperlink ref="B29" r:id="rId13" display="https://resultat.bagskytte.se/Archer/Details/1982876" xr:uid="{00000000-0004-0000-0400-00000C000000}"/>
    <hyperlink ref="B30" r:id="rId14" display="https://resultat.bagskytte.se/Archer/Details/1616166" xr:uid="{00000000-0004-0000-0400-00000D000000}"/>
    <hyperlink ref="B32" r:id="rId15" display="https://resultat.bagskytte.se/Archer/Details/1386487" xr:uid="{00000000-0004-0000-0400-00000E000000}"/>
    <hyperlink ref="B33" r:id="rId16" display="https://resultat.bagskytte.se/Archer/Details/1959005" xr:uid="{00000000-0004-0000-0400-00000F000000}"/>
    <hyperlink ref="B34" r:id="rId17" display="https://resultat.bagskytte.se/Archer/Details/2227343" xr:uid="{00000000-0004-0000-0400-000010000000}"/>
    <hyperlink ref="B35" r:id="rId18" display="https://resultat.bagskytte.se/Archer/Details/899645" xr:uid="{00000000-0004-0000-0400-000011000000}"/>
    <hyperlink ref="B37" r:id="rId19" display="https://resultat.bagskytte.se/Archer/Details/810524" xr:uid="{00000000-0004-0000-0400-000012000000}"/>
    <hyperlink ref="B39" r:id="rId20" display="https://resultat.bagskytte.se/Archer/Details/2055691" xr:uid="{00000000-0004-0000-0400-000013000000}"/>
    <hyperlink ref="B41" r:id="rId21" display="https://resultat.bagskytte.se/Archer/Details/2141182" xr:uid="{00000000-0004-0000-0400-000014000000}"/>
    <hyperlink ref="B42" r:id="rId22" display="https://resultat.bagskytte.se/Archer/Details/229602" xr:uid="{00000000-0004-0000-0400-000015000000}"/>
    <hyperlink ref="B43" r:id="rId23" display="https://resultat.bagskytte.se/Archer/Details/1067829" xr:uid="{00000000-0004-0000-0400-000016000000}"/>
    <hyperlink ref="B45" r:id="rId24" display="https://resultat.bagskytte.se/Archer/Details/2922487" xr:uid="{00000000-0004-0000-0400-000017000000}"/>
    <hyperlink ref="B48" r:id="rId25" display="https://resultat.bagskytte.se/Archer/Details/1097480" xr:uid="{00000000-0004-0000-0400-000018000000}"/>
    <hyperlink ref="B51" r:id="rId26" display="https://resultat.bagskytte.se/Archer/Details/2015660" xr:uid="{00000000-0004-0000-0400-000019000000}"/>
    <hyperlink ref="B53" r:id="rId27" display="https://resultat.bagskytte.se/Archer/Details/2052164" xr:uid="{00000000-0004-0000-0400-00001A000000}"/>
    <hyperlink ref="B54" r:id="rId28" display="https://resultat.bagskytte.se/Archer/Details/2163733" xr:uid="{00000000-0004-0000-0400-00001B000000}"/>
    <hyperlink ref="B55" r:id="rId29" display="https://resultat.bagskytte.se/Archer/Details/2242417" xr:uid="{00000000-0004-0000-0400-00001C000000}"/>
    <hyperlink ref="B56" r:id="rId30" display="https://resultat.bagskytte.se/Archer/Details/3271734" xr:uid="{00000000-0004-0000-0400-00001D000000}"/>
    <hyperlink ref="B57" r:id="rId31" display="https://resultat.bagskytte.se/Archer/Details/785974" xr:uid="{00000000-0004-0000-0400-00001E000000}"/>
    <hyperlink ref="B59" r:id="rId32" display="https://resultat.bagskytte.se/Archer/Details/1786881" xr:uid="{00000000-0004-0000-0400-00001F000000}"/>
    <hyperlink ref="B60" r:id="rId33" display="https://resultat.bagskytte.se/Archer/Details/1609531" xr:uid="{00000000-0004-0000-0400-000020000000}"/>
    <hyperlink ref="B63" r:id="rId34" display="https://resultat.bagskytte.se/Archer/Details/908449" xr:uid="{00000000-0004-0000-0400-000021000000}"/>
    <hyperlink ref="B64" r:id="rId35" display="https://resultat.bagskytte.se/Archer/Details/2860228" xr:uid="{00000000-0004-0000-0400-000022000000}"/>
    <hyperlink ref="B65" r:id="rId36" display="https://resultat.bagskytte.se/Archer/Details/1393337" xr:uid="{00000000-0004-0000-0400-000023000000}"/>
    <hyperlink ref="B67" r:id="rId37" display="https://resultat.bagskytte.se/Archer/Details/932430" xr:uid="{00000000-0004-0000-0400-000024000000}"/>
    <hyperlink ref="B68" r:id="rId38" display="https://resultat.bagskytte.se/Archer/Details/720113" xr:uid="{00000000-0004-0000-0400-000025000000}"/>
    <hyperlink ref="B76" r:id="rId39" display="https://resultat.bagskytte.se/Archer/Details/3728447" xr:uid="{00000000-0004-0000-0400-000026000000}"/>
    <hyperlink ref="B77" r:id="rId40" display="https://resultat.bagskytte.se/Archer/Details/3826671" xr:uid="{00000000-0004-0000-0400-000027000000}"/>
    <hyperlink ref="B81" r:id="rId41" display="https://resultat.bagskytte.se/Archer/Details/2485613" xr:uid="{00000000-0004-0000-0400-000028000000}"/>
    <hyperlink ref="B82" r:id="rId42" display="https://resultat.bagskytte.se/Archer/Details/1791642" xr:uid="{00000000-0004-0000-0400-000029000000}"/>
    <hyperlink ref="B83" r:id="rId43" display="https://resultat.bagskytte.se/Archer/Details/868628" xr:uid="{00000000-0004-0000-0400-00002A000000}"/>
    <hyperlink ref="B84" r:id="rId44" display="https://resultat.bagskytte.se/Archer/Details/2841336" xr:uid="{00000000-0004-0000-0400-00002B000000}"/>
    <hyperlink ref="B85" r:id="rId45" display="https://resultat.bagskytte.se/Archer/Details/847658" xr:uid="{00000000-0004-0000-0400-00002C000000}"/>
    <hyperlink ref="B86" r:id="rId46" display="https://resultat.bagskytte.se/Archer/Details/933382" xr:uid="{00000000-0004-0000-0400-00002D000000}"/>
    <hyperlink ref="B87" r:id="rId47" display="https://resultat.bagskytte.se/Archer/Details/811809" xr:uid="{00000000-0004-0000-0400-00002E000000}"/>
    <hyperlink ref="B88" r:id="rId48" display="https://resultat.bagskytte.se/Archer/Details/699136" xr:uid="{00000000-0004-0000-0400-00002F000000}"/>
    <hyperlink ref="B90" r:id="rId49" display="https://resultat.bagskytte.se/Archer/Details/745259" xr:uid="{00000000-0004-0000-0400-000030000000}"/>
    <hyperlink ref="B91" r:id="rId50" display="https://resultat.bagskytte.se/Archer/Details/1428640" xr:uid="{00000000-0004-0000-0400-000031000000}"/>
    <hyperlink ref="B92" r:id="rId51" display="https://resultat.bagskytte.se/Archer/Details/2566659" xr:uid="{00000000-0004-0000-0400-000032000000}"/>
    <hyperlink ref="B94" r:id="rId52" display="https://resultat.bagskytte.se/Archer/Details/1817330" xr:uid="{00000000-0004-0000-0400-000033000000}"/>
    <hyperlink ref="B95" r:id="rId53" display="https://resultat.bagskytte.se/Archer/Details/3120856" xr:uid="{00000000-0004-0000-0400-000034000000}"/>
    <hyperlink ref="B97" r:id="rId54" display="https://resultat.bagskytte.se/Archer/Details/2280413" xr:uid="{00000000-0004-0000-0400-000035000000}"/>
    <hyperlink ref="B98" r:id="rId55" display="https://resultat.bagskytte.se/Archer/Details/1486356" xr:uid="{00000000-0004-0000-0400-000036000000}"/>
    <hyperlink ref="B99" r:id="rId56" display="https://resultat.bagskytte.se/Archer/Details/2262551" xr:uid="{00000000-0004-0000-0400-000037000000}"/>
    <hyperlink ref="B100" r:id="rId57" display="https://resultat.bagskytte.se/Archer/Details/2862671" xr:uid="{00000000-0004-0000-0400-000038000000}"/>
    <hyperlink ref="B103" r:id="rId58" display="https://resultat.bagskytte.se/Archer/Details/1682786" xr:uid="{00000000-0004-0000-0400-000039000000}"/>
    <hyperlink ref="B105" r:id="rId59" display="https://resultat.bagskytte.se/Archer/Details/1020593" xr:uid="{00000000-0004-0000-0400-00003A000000}"/>
    <hyperlink ref="B106" r:id="rId60" display="https://resultat.bagskytte.se/Archer/Details/739021" xr:uid="{00000000-0004-0000-0400-00003B000000}"/>
    <hyperlink ref="B108" r:id="rId61" display="https://resultat.bagskytte.se/Archer/Details/822233" xr:uid="{00000000-0004-0000-0400-00003C000000}"/>
    <hyperlink ref="B109" r:id="rId62" display="https://resultat.bagskytte.se/Archer/Details/739443" xr:uid="{00000000-0004-0000-0400-00003D000000}"/>
    <hyperlink ref="B110" r:id="rId63" display="https://resultat.bagskytte.se/Archer/Details/910373" xr:uid="{00000000-0004-0000-0400-00003E000000}"/>
    <hyperlink ref="B112" r:id="rId64" display="https://resultat.bagskytte.se/Archer/Details/975753" xr:uid="{00000000-0004-0000-0400-00003F000000}"/>
    <hyperlink ref="B113" r:id="rId65" display="https://resultat.bagskytte.se/Archer/Details/1606252" xr:uid="{00000000-0004-0000-0400-000040000000}"/>
    <hyperlink ref="B114" r:id="rId66" display="https://resultat.bagskytte.se/Archer/Details/374074" xr:uid="{00000000-0004-0000-0400-000041000000}"/>
    <hyperlink ref="B116" r:id="rId67" display="https://resultat.bagskytte.se/Archer/Details/1875764" xr:uid="{00000000-0004-0000-0400-000042000000}"/>
    <hyperlink ref="B118" r:id="rId68" display="https://resultat.bagskytte.se/Archer/Details/3652253" xr:uid="{00000000-0004-0000-0400-000043000000}"/>
    <hyperlink ref="B120" r:id="rId69" display="https://resultat.bagskytte.se/Archer/Details/1556426" xr:uid="{00000000-0004-0000-0400-000044000000}"/>
    <hyperlink ref="B121" r:id="rId70" display="https://resultat.bagskytte.se/Archer/Details/1101363" xr:uid="{00000000-0004-0000-0400-000045000000}"/>
    <hyperlink ref="B122" r:id="rId71" display="https://resultat.bagskytte.se/Archer/Details/2800616" xr:uid="{00000000-0004-0000-0400-000046000000}"/>
    <hyperlink ref="B123" r:id="rId72" display="https://resultat.bagskytte.se/Archer/Details/492453" xr:uid="{00000000-0004-0000-0400-000047000000}"/>
    <hyperlink ref="B124" r:id="rId73" display="https://resultat.bagskytte.se/Archer/Details/1562485" xr:uid="{00000000-0004-0000-0400-000048000000}"/>
    <hyperlink ref="B125" r:id="rId74" display="https://resultat.bagskytte.se/Archer/Details/554585" xr:uid="{00000000-0004-0000-0400-000049000000}"/>
    <hyperlink ref="B130" r:id="rId75" display="https://resultat.bagskytte.se/Archer/Details/2719949" xr:uid="{00000000-0004-0000-0400-00004A000000}"/>
    <hyperlink ref="B134" r:id="rId76" display="https://resultat.bagskytte.se/Archer/Details/2240524" xr:uid="{00000000-0004-0000-0400-00004B000000}"/>
    <hyperlink ref="B135" r:id="rId77" display="https://resultat.bagskytte.se/Archer/Details/1718680" xr:uid="{00000000-0004-0000-0400-00004C000000}"/>
    <hyperlink ref="B136" r:id="rId78" display="https://resultat.bagskytte.se/Archer/Details/1574928" xr:uid="{00000000-0004-0000-0400-00004D000000}"/>
    <hyperlink ref="B137" r:id="rId79" display="https://resultat.bagskytte.se/Archer/Details/403931" xr:uid="{00000000-0004-0000-0400-00004E000000}"/>
    <hyperlink ref="B138" r:id="rId80" display="https://resultat.bagskytte.se/Archer/Details/2036158" xr:uid="{00000000-0004-0000-0400-00004F000000}"/>
    <hyperlink ref="B139" r:id="rId81" display="https://resultat.bagskytte.se/Archer/Details/2432434" xr:uid="{00000000-0004-0000-0400-000050000000}"/>
    <hyperlink ref="B145" r:id="rId82" display="https://resultat.bagskytte.se/Archer/Details/752807" xr:uid="{00000000-0004-0000-0400-000051000000}"/>
    <hyperlink ref="B146" r:id="rId83" display="https://resultat.bagskytte.se/Archer/Details/872261" xr:uid="{00000000-0004-0000-0400-000052000000}"/>
    <hyperlink ref="B147" r:id="rId84" display="https://resultat.bagskytte.se/Archer/Details/1384745" xr:uid="{00000000-0004-0000-0400-000053000000}"/>
    <hyperlink ref="B150" r:id="rId85" display="https://resultat.bagskytte.se/Archer/Details/599607" xr:uid="{00000000-0004-0000-0400-000054000000}"/>
    <hyperlink ref="B157" r:id="rId86" display="https://resultat.bagskytte.se/Archer/Details/1009060" xr:uid="{00000000-0004-0000-0400-000055000000}"/>
    <hyperlink ref="B159" r:id="rId87" display="https://resultat.bagskytte.se/Archer/Details/2985373" xr:uid="{00000000-0004-0000-0400-000056000000}"/>
    <hyperlink ref="B163" r:id="rId88" display="https://resultat.bagskytte.se/Archer/Details/1085847" xr:uid="{00000000-0004-0000-0400-000057000000}"/>
    <hyperlink ref="B166" r:id="rId89" display="https://resultat.bagskytte.se/Archer/Details/663845" xr:uid="{00000000-0004-0000-0400-000058000000}"/>
    <hyperlink ref="B167" r:id="rId90" display="https://resultat.bagskytte.se/Archer/Details/1516126" xr:uid="{00000000-0004-0000-0400-000059000000}"/>
    <hyperlink ref="B168" r:id="rId91" display="https://resultat.bagskytte.se/Archer/Details/1606357" xr:uid="{00000000-0004-0000-0400-00005A000000}"/>
    <hyperlink ref="B169" r:id="rId92" display="https://resultat.bagskytte.se/Archer/Details/743456" xr:uid="{00000000-0004-0000-0400-00005B000000}"/>
    <hyperlink ref="B170" r:id="rId93" display="https://resultat.bagskytte.se/Archer/Details/2981565" xr:uid="{00000000-0004-0000-0400-00005C000000}"/>
    <hyperlink ref="B171" r:id="rId94" display="https://resultat.bagskytte.se/Archer/Details/1573337" xr:uid="{00000000-0004-0000-0400-00005D000000}"/>
    <hyperlink ref="B172" r:id="rId95" display="https://resultat.bagskytte.se/Archer/Details/659808" xr:uid="{00000000-0004-0000-0400-00005E000000}"/>
    <hyperlink ref="B174" r:id="rId96" display="https://resultat.bagskytte.se/Archer/Details/1574928" xr:uid="{00000000-0004-0000-0400-00005F000000}"/>
    <hyperlink ref="B175" r:id="rId97" display="https://resultat.bagskytte.se/Archer/Details/1383765" xr:uid="{00000000-0004-0000-0400-000060000000}"/>
    <hyperlink ref="B176" r:id="rId98" display="https://resultat.bagskytte.se/Archer/Details/1430983" xr:uid="{00000000-0004-0000-0400-000061000000}"/>
    <hyperlink ref="B178" r:id="rId99" display="https://resultat.bagskytte.se/Archer/Details/1831456" xr:uid="{00000000-0004-0000-0400-000062000000}"/>
    <hyperlink ref="B181" r:id="rId100" display="https://resultat.bagskytte.se/Archer/Details/1605120" xr:uid="{00000000-0004-0000-0400-000063000000}"/>
    <hyperlink ref="B182" r:id="rId101" display="https://resultat.bagskytte.se/Archer/Details/1998794" xr:uid="{00000000-0004-0000-0400-000064000000}"/>
    <hyperlink ref="B185" r:id="rId102" display="https://resultat.bagskytte.se/Archer/Details/1701800" xr:uid="{00000000-0004-0000-0400-000065000000}"/>
    <hyperlink ref="B186" r:id="rId103" display="https://resultat.bagskytte.se/Archer/Details/3218361" xr:uid="{00000000-0004-0000-0400-000066000000}"/>
    <hyperlink ref="B194" r:id="rId104" display="https://resultat.bagskytte.se/Archer/Details/735213" xr:uid="{00000000-0004-0000-0400-000067000000}"/>
    <hyperlink ref="B195" r:id="rId105" display="https://resultat.bagskytte.se/Archer/Details/2124905" xr:uid="{00000000-0004-0000-0400-000068000000}"/>
    <hyperlink ref="B196" r:id="rId106" display="https://resultat.bagskytte.se/Archer/Details/2334923" xr:uid="{00000000-0004-0000-0400-000069000000}"/>
    <hyperlink ref="B197" r:id="rId107" display="https://resultat.bagskytte.se/Archer/Details/1097495" xr:uid="{00000000-0004-0000-0400-00006A000000}"/>
    <hyperlink ref="B198" r:id="rId108" display="https://resultat.bagskytte.se/Archer/Details/1867370" xr:uid="{00000000-0004-0000-0400-00006B000000}"/>
    <hyperlink ref="B199" r:id="rId109" display="https://resultat.bagskytte.se/Archer/Details/1844071" xr:uid="{00000000-0004-0000-0400-00006C000000}"/>
    <hyperlink ref="B200" r:id="rId110" display="https://resultat.bagskytte.se/Archer/Details/2414796" xr:uid="{00000000-0004-0000-0400-00006D000000}"/>
    <hyperlink ref="B201" r:id="rId111" display="https://resultat.bagskytte.se/Archer/Details/1979063" xr:uid="{00000000-0004-0000-0400-00006E000000}"/>
    <hyperlink ref="B202" r:id="rId112" display="https://resultat.bagskytte.se/Archer/Details/2495566" xr:uid="{00000000-0004-0000-0400-00006F000000}"/>
    <hyperlink ref="B205" r:id="rId113" display="https://resultat.bagskytte.se/Archer/Details/491366" xr:uid="{00000000-0004-0000-0400-000070000000}"/>
    <hyperlink ref="B207" r:id="rId114" display="https://resultat.bagskytte.se/Archer/Details/1701996" xr:uid="{00000000-0004-0000-0400-000071000000}"/>
    <hyperlink ref="B209" r:id="rId115" display="https://resultat.bagskytte.se/Archer/Details/1943959" xr:uid="{00000000-0004-0000-0400-000072000000}"/>
    <hyperlink ref="B210" r:id="rId116" display="https://resultat.bagskytte.se/Archer/Details/1066291" xr:uid="{00000000-0004-0000-0400-000073000000}"/>
    <hyperlink ref="B214" r:id="rId117" display="https://resultat.bagskytte.se/Archer/Details/2321720" xr:uid="{00000000-0004-0000-0400-000074000000}"/>
    <hyperlink ref="B218" r:id="rId118" display="https://resultat.bagskytte.se/Archer/Details/3753129" xr:uid="{00000000-0004-0000-0400-000075000000}"/>
    <hyperlink ref="B219" r:id="rId119" display="https://resultat.bagskytte.se/Archer/Details/1790395" xr:uid="{00000000-0004-0000-0400-000076000000}"/>
    <hyperlink ref="B221" r:id="rId120" display="https://resultat.bagskytte.se/Archer/Details/857368" xr:uid="{00000000-0004-0000-0400-000077000000}"/>
    <hyperlink ref="B222" r:id="rId121" display="https://resultat.bagskytte.se/Archer/Details/1470780" xr:uid="{00000000-0004-0000-0400-000078000000}"/>
    <hyperlink ref="B223" r:id="rId122" display="https://resultat.bagskytte.se/Archer/Details/2290340" xr:uid="{00000000-0004-0000-0400-000079000000}"/>
    <hyperlink ref="B224" r:id="rId123" display="https://resultat.bagskytte.se/Archer/Details/1738904" xr:uid="{00000000-0004-0000-0400-00007A000000}"/>
    <hyperlink ref="B225" r:id="rId124" display="https://resultat.bagskytte.se/Archer/Details/1449317" xr:uid="{00000000-0004-0000-0400-00007B000000}"/>
    <hyperlink ref="B226" r:id="rId125" display="https://resultat.bagskytte.se/Archer/Details/2203728" xr:uid="{00000000-0004-0000-0400-00007C000000}"/>
    <hyperlink ref="B227" r:id="rId126" display="https://resultat.bagskytte.se/Archer/Details/1426766" xr:uid="{00000000-0004-0000-0400-00007D000000}"/>
    <hyperlink ref="B228" r:id="rId127" display="https://resultat.bagskytte.se/Archer/Details/1598299" xr:uid="{00000000-0004-0000-0400-00007E000000}"/>
    <hyperlink ref="B229" r:id="rId128" display="https://resultat.bagskytte.se/Archer/Details/2898373" xr:uid="{00000000-0004-0000-0400-00007F000000}"/>
    <hyperlink ref="B231" r:id="rId129" display="https://resultat.bagskytte.se/Archer/Details/688489" xr:uid="{00000000-0004-0000-0400-000080000000}"/>
    <hyperlink ref="B232" r:id="rId130" display="https://resultat.bagskytte.se/Archer/Details/879179" xr:uid="{00000000-0004-0000-0400-000081000000}"/>
    <hyperlink ref="B233" r:id="rId131" display="https://resultat.bagskytte.se/Archer/Details/2888842" xr:uid="{00000000-0004-0000-0400-000082000000}"/>
    <hyperlink ref="B234" r:id="rId132" display="https://resultat.bagskytte.se/Archer/Details/1562579" xr:uid="{00000000-0004-0000-0400-000083000000}"/>
    <hyperlink ref="B236" r:id="rId133" display="https://resultat.bagskytte.se/Archer/Details/1468483" xr:uid="{00000000-0004-0000-0400-000084000000}"/>
    <hyperlink ref="B238" r:id="rId134" display="https://resultat.bagskytte.se/Archer/Details/1789427" xr:uid="{00000000-0004-0000-0400-000085000000}"/>
    <hyperlink ref="B239" r:id="rId135" display="https://resultat.bagskytte.se/Archer/Details/375347" xr:uid="{00000000-0004-0000-0400-000086000000}"/>
    <hyperlink ref="B240" r:id="rId136" display="https://resultat.bagskytte.se/Archer/Details/1097483" xr:uid="{00000000-0004-0000-0400-000087000000}"/>
    <hyperlink ref="B241" r:id="rId137" display="https://resultat.bagskytte.se/Archer/Details/612963" xr:uid="{00000000-0004-0000-0400-000088000000}"/>
    <hyperlink ref="B242" r:id="rId138" display="https://resultat.bagskytte.se/Archer/Details/621549" xr:uid="{00000000-0004-0000-0400-000089000000}"/>
    <hyperlink ref="B243" r:id="rId139" display="https://resultat.bagskytte.se/Archer/Details/522909" xr:uid="{00000000-0004-0000-0400-00008A000000}"/>
    <hyperlink ref="B244" r:id="rId140" display="https://resultat.bagskytte.se/Archer/Details/1575766" xr:uid="{00000000-0004-0000-0400-00008B000000}"/>
    <hyperlink ref="B245" r:id="rId141" display="https://resultat.bagskytte.se/Archer/Details/2025256" xr:uid="{00000000-0004-0000-0400-00008C000000}"/>
    <hyperlink ref="B247" r:id="rId142" display="https://resultat.bagskytte.se/Archer/Details/1548317" xr:uid="{00000000-0004-0000-0400-00008D000000}"/>
    <hyperlink ref="B248" r:id="rId143" display="https://resultat.bagskytte.se/Archer/Details/828724" xr:uid="{00000000-0004-0000-0400-00008E000000}"/>
    <hyperlink ref="B249" r:id="rId144" display="https://resultat.bagskytte.se/Archer/Details/464232" xr:uid="{00000000-0004-0000-0400-00008F000000}"/>
    <hyperlink ref="B250" r:id="rId145" display="https://resultat.bagskytte.se/Archer/Details/1595907" xr:uid="{00000000-0004-0000-0400-000090000000}"/>
    <hyperlink ref="B252" r:id="rId146" display="https://resultat.bagskytte.se/Archer/Details/1352145" xr:uid="{00000000-0004-0000-0400-000091000000}"/>
    <hyperlink ref="B253" r:id="rId147" display="https://resultat.bagskytte.se/Archer/Details/1840907" xr:uid="{00000000-0004-0000-0400-000092000000}"/>
    <hyperlink ref="B254" r:id="rId148" display="https://resultat.bagskytte.se/Archer/Details/1373908" xr:uid="{00000000-0004-0000-0400-000093000000}"/>
    <hyperlink ref="B255" r:id="rId149" display="https://resultat.bagskytte.se/Archer/Details/1754233" xr:uid="{00000000-0004-0000-0400-000094000000}"/>
    <hyperlink ref="B256" r:id="rId150" display="https://resultat.bagskytte.se/Archer/Details/725413" xr:uid="{00000000-0004-0000-0400-000095000000}"/>
    <hyperlink ref="B257" r:id="rId151" display="https://resultat.bagskytte.se/Archer/Details/734604" xr:uid="{00000000-0004-0000-0400-000096000000}"/>
    <hyperlink ref="B258" r:id="rId152" display="https://resultat.bagskytte.se/Archer/Details/1840912" xr:uid="{00000000-0004-0000-0400-000097000000}"/>
    <hyperlink ref="B259" r:id="rId153" display="https://resultat.bagskytte.se/Archer/Details/2066834" xr:uid="{00000000-0004-0000-0400-000098000000}"/>
    <hyperlink ref="B261" r:id="rId154" display="https://resultat.bagskytte.se/Archer/Details/2901984" xr:uid="{00000000-0004-0000-0400-000099000000}"/>
    <hyperlink ref="B262" r:id="rId155" display="https://resultat.bagskytte.se/Archer/Details/3218361" xr:uid="{00000000-0004-0000-0400-00009A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BF95-1668-4271-AA4F-93AE2B30A8C6}">
  <dimension ref="A1:A56"/>
  <sheetViews>
    <sheetView workbookViewId="0">
      <selection activeCell="G127" sqref="G127:G128"/>
    </sheetView>
  </sheetViews>
  <sheetFormatPr defaultRowHeight="15" x14ac:dyDescent="0.25"/>
  <sheetData>
    <row r="1" spans="1:1" ht="18.75" x14ac:dyDescent="0.4">
      <c r="A1" s="143" t="s">
        <v>1575</v>
      </c>
    </row>
    <row r="5" spans="1:1" x14ac:dyDescent="0.25">
      <c r="A5" s="142" t="s">
        <v>0</v>
      </c>
    </row>
    <row r="6" spans="1:1" x14ac:dyDescent="0.25">
      <c r="A6" t="s">
        <v>1493</v>
      </c>
    </row>
    <row r="7" spans="1:1" x14ac:dyDescent="0.25">
      <c r="A7" t="s">
        <v>1494</v>
      </c>
    </row>
    <row r="8" spans="1:1" x14ac:dyDescent="0.25">
      <c r="A8" t="s">
        <v>1495</v>
      </c>
    </row>
    <row r="9" spans="1:1" x14ac:dyDescent="0.25">
      <c r="A9" t="s">
        <v>1496</v>
      </c>
    </row>
    <row r="10" spans="1:1" x14ac:dyDescent="0.25">
      <c r="A10" t="s">
        <v>1497</v>
      </c>
    </row>
    <row r="11" spans="1:1" x14ac:dyDescent="0.25">
      <c r="A11" t="s">
        <v>1515</v>
      </c>
    </row>
    <row r="12" spans="1:1" x14ac:dyDescent="0.25">
      <c r="A12" t="s">
        <v>1516</v>
      </c>
    </row>
    <row r="13" spans="1:1" x14ac:dyDescent="0.25">
      <c r="A13" t="s">
        <v>1517</v>
      </c>
    </row>
    <row r="14" spans="1:1" x14ac:dyDescent="0.25">
      <c r="A14" t="s">
        <v>1518</v>
      </c>
    </row>
    <row r="15" spans="1:1" x14ac:dyDescent="0.25">
      <c r="A15" t="s">
        <v>1519</v>
      </c>
    </row>
    <row r="16" spans="1:1" x14ac:dyDescent="0.25">
      <c r="A16" t="s">
        <v>1520</v>
      </c>
    </row>
    <row r="17" spans="1:1" x14ac:dyDescent="0.25">
      <c r="A17" t="s">
        <v>1498</v>
      </c>
    </row>
    <row r="18" spans="1:1" x14ac:dyDescent="0.25">
      <c r="A18" t="s">
        <v>1499</v>
      </c>
    </row>
    <row r="19" spans="1:1" x14ac:dyDescent="0.25">
      <c r="A19" t="s">
        <v>1500</v>
      </c>
    </row>
    <row r="20" spans="1:1" x14ac:dyDescent="0.25">
      <c r="A20" t="s">
        <v>1501</v>
      </c>
    </row>
    <row r="21" spans="1:1" x14ac:dyDescent="0.25">
      <c r="A21" t="s">
        <v>1502</v>
      </c>
    </row>
    <row r="22" spans="1:1" x14ac:dyDescent="0.25">
      <c r="A22" t="s">
        <v>1521</v>
      </c>
    </row>
    <row r="23" spans="1:1" x14ac:dyDescent="0.25">
      <c r="A23" t="s">
        <v>1543</v>
      </c>
    </row>
    <row r="24" spans="1:1" x14ac:dyDescent="0.25">
      <c r="A24" t="s">
        <v>1522</v>
      </c>
    </row>
    <row r="25" spans="1:1" x14ac:dyDescent="0.25">
      <c r="A25" t="s">
        <v>1523</v>
      </c>
    </row>
    <row r="26" spans="1:1" x14ac:dyDescent="0.25">
      <c r="A26" t="s">
        <v>1524</v>
      </c>
    </row>
    <row r="27" spans="1:1" x14ac:dyDescent="0.25">
      <c r="A27" t="s">
        <v>1525</v>
      </c>
    </row>
    <row r="28" spans="1:1" x14ac:dyDescent="0.25">
      <c r="A28" t="s">
        <v>1506</v>
      </c>
    </row>
    <row r="29" spans="1:1" x14ac:dyDescent="0.25">
      <c r="A29" t="s">
        <v>1507</v>
      </c>
    </row>
    <row r="30" spans="1:1" x14ac:dyDescent="0.25">
      <c r="A30" t="s">
        <v>1508</v>
      </c>
    </row>
    <row r="31" spans="1:1" x14ac:dyDescent="0.25">
      <c r="A31" t="s">
        <v>1509</v>
      </c>
    </row>
    <row r="32" spans="1:1" x14ac:dyDescent="0.25">
      <c r="A32" t="s">
        <v>1531</v>
      </c>
    </row>
    <row r="33" spans="1:1" x14ac:dyDescent="0.25">
      <c r="A33" t="s">
        <v>1532</v>
      </c>
    </row>
    <row r="34" spans="1:1" x14ac:dyDescent="0.25">
      <c r="A34" t="s">
        <v>1533</v>
      </c>
    </row>
    <row r="35" spans="1:1" x14ac:dyDescent="0.25">
      <c r="A35" t="s">
        <v>1534</v>
      </c>
    </row>
    <row r="36" spans="1:1" x14ac:dyDescent="0.25">
      <c r="A36" t="s">
        <v>1535</v>
      </c>
    </row>
    <row r="37" spans="1:1" x14ac:dyDescent="0.25">
      <c r="A37" t="s">
        <v>1536</v>
      </c>
    </row>
    <row r="38" spans="1:1" x14ac:dyDescent="0.25">
      <c r="A38" t="s">
        <v>1510</v>
      </c>
    </row>
    <row r="39" spans="1:1" x14ac:dyDescent="0.25">
      <c r="A39" t="s">
        <v>1511</v>
      </c>
    </row>
    <row r="40" spans="1:1" x14ac:dyDescent="0.25">
      <c r="A40" t="s">
        <v>1512</v>
      </c>
    </row>
    <row r="41" spans="1:1" x14ac:dyDescent="0.25">
      <c r="A41" t="s">
        <v>1513</v>
      </c>
    </row>
    <row r="42" spans="1:1" x14ac:dyDescent="0.25">
      <c r="A42" t="s">
        <v>1514</v>
      </c>
    </row>
    <row r="43" spans="1:1" x14ac:dyDescent="0.25">
      <c r="A43" t="s">
        <v>1537</v>
      </c>
    </row>
    <row r="44" spans="1:1" x14ac:dyDescent="0.25">
      <c r="A44" t="s">
        <v>1538</v>
      </c>
    </row>
    <row r="45" spans="1:1" x14ac:dyDescent="0.25">
      <c r="A45" t="s">
        <v>1539</v>
      </c>
    </row>
    <row r="46" spans="1:1" x14ac:dyDescent="0.25">
      <c r="A46" t="s">
        <v>1540</v>
      </c>
    </row>
    <row r="47" spans="1:1" x14ac:dyDescent="0.25">
      <c r="A47" t="s">
        <v>1541</v>
      </c>
    </row>
    <row r="48" spans="1:1" x14ac:dyDescent="0.25">
      <c r="A48" t="s">
        <v>1542</v>
      </c>
    </row>
    <row r="49" spans="1:1" x14ac:dyDescent="0.25">
      <c r="A49" t="s">
        <v>1503</v>
      </c>
    </row>
    <row r="50" spans="1:1" x14ac:dyDescent="0.25">
      <c r="A50" t="s">
        <v>1504</v>
      </c>
    </row>
    <row r="51" spans="1:1" x14ac:dyDescent="0.25">
      <c r="A51" t="s">
        <v>1505</v>
      </c>
    </row>
    <row r="52" spans="1:1" x14ac:dyDescent="0.25">
      <c r="A52" t="s">
        <v>1526</v>
      </c>
    </row>
    <row r="53" spans="1:1" x14ac:dyDescent="0.25">
      <c r="A53" t="s">
        <v>1527</v>
      </c>
    </row>
    <row r="54" spans="1:1" x14ac:dyDescent="0.25">
      <c r="A54" t="s">
        <v>1528</v>
      </c>
    </row>
    <row r="55" spans="1:1" x14ac:dyDescent="0.25">
      <c r="A55" t="s">
        <v>1529</v>
      </c>
    </row>
    <row r="56" spans="1:1" x14ac:dyDescent="0.25">
      <c r="A56" t="s">
        <v>1530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0"/>
  <sheetViews>
    <sheetView topLeftCell="F3" zoomScale="85" zoomScaleNormal="85" workbookViewId="0">
      <selection activeCell="S5" sqref="S5"/>
    </sheetView>
  </sheetViews>
  <sheetFormatPr defaultColWidth="9.140625" defaultRowHeight="15" x14ac:dyDescent="0.25"/>
  <cols>
    <col min="1" max="1" width="11.85546875" style="10" customWidth="1"/>
    <col min="2" max="2" width="16.28515625" style="9" bestFit="1" customWidth="1"/>
    <col min="3" max="3" width="15.140625" style="9" bestFit="1" customWidth="1"/>
    <col min="4" max="5" width="11" style="9" customWidth="1"/>
    <col min="6" max="6" width="14.28515625" style="9" customWidth="1"/>
    <col min="7" max="7" width="12.5703125" style="9" customWidth="1"/>
    <col min="8" max="8" width="18.140625" style="9" customWidth="1"/>
    <col min="9" max="9" width="21.5703125" style="9" customWidth="1"/>
    <col min="10" max="10" width="9.140625" style="66" customWidth="1"/>
    <col min="11" max="11" width="10.42578125" style="9" bestFit="1" customWidth="1"/>
    <col min="12" max="12" width="9.140625" style="10"/>
    <col min="13" max="13" width="8" style="9" customWidth="1"/>
    <col min="14" max="14" width="9.5703125" style="9" customWidth="1"/>
    <col min="15" max="15" width="8" style="9" customWidth="1"/>
    <col min="16" max="16" width="9.5703125" style="9" customWidth="1"/>
    <col min="17" max="17" width="8" style="9" customWidth="1"/>
    <col min="18" max="18" width="9.5703125" style="9" customWidth="1"/>
    <col min="19" max="23" width="9.140625" style="9" customWidth="1"/>
    <col min="24" max="24" width="10.28515625" style="9" customWidth="1"/>
    <col min="25" max="25" width="9.140625" style="9"/>
    <col min="26" max="27" width="9.140625" style="10"/>
    <col min="28" max="28" width="10.28515625" style="10" bestFit="1" customWidth="1"/>
    <col min="29" max="16384" width="9.140625" style="10"/>
  </cols>
  <sheetData>
    <row r="1" spans="1:36" ht="22.5" x14ac:dyDescent="0.45">
      <c r="A1" s="64" t="s">
        <v>1379</v>
      </c>
      <c r="B1" s="65"/>
      <c r="C1" s="65"/>
    </row>
    <row r="2" spans="1:36" ht="16.5" x14ac:dyDescent="0.25">
      <c r="A2" s="67" t="s">
        <v>1593</v>
      </c>
      <c r="B2" s="68"/>
      <c r="C2" s="68"/>
    </row>
    <row r="3" spans="1:36" ht="31.5" customHeight="1" x14ac:dyDescent="0.25">
      <c r="A3" s="69" t="s">
        <v>1650</v>
      </c>
      <c r="B3" s="21"/>
      <c r="M3" s="11" t="s">
        <v>1455</v>
      </c>
    </row>
    <row r="4" spans="1:36" ht="16.5" x14ac:dyDescent="0.25">
      <c r="A4" s="70">
        <f>Resultatlista!E3/60</f>
        <v>1</v>
      </c>
      <c r="D4" s="43"/>
      <c r="E4" s="43"/>
      <c r="M4" s="11" t="s">
        <v>1456</v>
      </c>
    </row>
    <row r="5" spans="1:36" ht="95.25" thickBot="1" x14ac:dyDescent="0.3">
      <c r="A5" s="12" t="s">
        <v>0</v>
      </c>
      <c r="B5" s="44" t="s">
        <v>313</v>
      </c>
      <c r="C5" s="22" t="s">
        <v>1378</v>
      </c>
      <c r="D5" s="14" t="s">
        <v>1454</v>
      </c>
      <c r="E5" s="14" t="s">
        <v>1445</v>
      </c>
      <c r="F5" s="13" t="s">
        <v>1446</v>
      </c>
      <c r="G5" s="13" t="s">
        <v>1</v>
      </c>
      <c r="H5" s="14" t="s">
        <v>2</v>
      </c>
      <c r="I5" s="14" t="s">
        <v>1377</v>
      </c>
      <c r="K5" s="15" t="s">
        <v>1444</v>
      </c>
      <c r="M5" s="15" t="s">
        <v>57</v>
      </c>
      <c r="N5" s="15" t="s">
        <v>58</v>
      </c>
      <c r="O5" s="15" t="s">
        <v>226</v>
      </c>
      <c r="P5" s="15" t="s">
        <v>227</v>
      </c>
      <c r="Q5" s="15" t="s">
        <v>228</v>
      </c>
      <c r="R5" s="15" t="s">
        <v>229</v>
      </c>
      <c r="S5" s="15" t="s">
        <v>1435</v>
      </c>
      <c r="T5" s="15" t="s">
        <v>1436</v>
      </c>
      <c r="U5" s="15" t="s">
        <v>1469</v>
      </c>
      <c r="V5" s="15" t="s">
        <v>1470</v>
      </c>
      <c r="W5" s="15" t="s">
        <v>1484</v>
      </c>
      <c r="X5" s="15" t="s">
        <v>1485</v>
      </c>
      <c r="Y5" s="15" t="s">
        <v>1486</v>
      </c>
      <c r="Z5" s="15" t="s">
        <v>1487</v>
      </c>
      <c r="AA5" s="15" t="s">
        <v>1488</v>
      </c>
      <c r="AB5" s="15" t="s">
        <v>1489</v>
      </c>
      <c r="AC5" s="15" t="s">
        <v>1490</v>
      </c>
      <c r="AD5" s="15" t="s">
        <v>1491</v>
      </c>
      <c r="AE5" s="15" t="s">
        <v>1611</v>
      </c>
      <c r="AF5" s="15" t="s">
        <v>1612</v>
      </c>
      <c r="AG5" s="15" t="s">
        <v>1614</v>
      </c>
      <c r="AH5" s="15" t="s">
        <v>1613</v>
      </c>
      <c r="AI5" s="15" t="s">
        <v>1615</v>
      </c>
      <c r="AJ5" s="15" t="s">
        <v>1616</v>
      </c>
    </row>
    <row r="6" spans="1:36" ht="18.75" x14ac:dyDescent="0.3">
      <c r="A6" s="71" t="s">
        <v>1493</v>
      </c>
      <c r="B6" s="46"/>
      <c r="C6" s="17">
        <f>($F$52*$A$4)+((B6-(F6*$A$4))/I6)</f>
        <v>300.05678831246706</v>
      </c>
      <c r="D6" s="72">
        <f>E6*(IF(K6=0,1,0.7))+K6*0.3</f>
        <v>493.22222222222223</v>
      </c>
      <c r="E6" s="18">
        <f>AVERAGE(M6,O6,Q6,S6,U6,W6,Y6,AA6,AC6,AE6,AG6,AI6)</f>
        <v>493.22222222222223</v>
      </c>
      <c r="F6" s="18">
        <f>AVERAGE(N6,P6,R6,T6,V6,X6,Z6,AB6,AD6,AF6,AH6,AJ6)</f>
        <v>451.32089947089946</v>
      </c>
      <c r="G6" s="19">
        <f>D6-F6</f>
        <v>41.901322751322766</v>
      </c>
      <c r="H6" s="85">
        <f t="shared" ref="H6" si="0">$F$52-F6</f>
        <v>117.12174688362404</v>
      </c>
      <c r="I6" s="20">
        <f t="shared" ref="I6" si="1">IF(G6/$G$52&lt;0.8,0.8,G6/$G$52)</f>
        <v>1.6816120743596588</v>
      </c>
      <c r="J6" s="73"/>
      <c r="K6" s="86"/>
      <c r="L6" s="71" t="s">
        <v>1493</v>
      </c>
      <c r="M6" s="47">
        <v>455</v>
      </c>
      <c r="N6" s="47">
        <v>407</v>
      </c>
      <c r="O6" s="48">
        <v>524</v>
      </c>
      <c r="P6" s="49">
        <v>449</v>
      </c>
      <c r="Q6" s="50">
        <f>'Inne-JSM 2018'!A82</f>
        <v>480</v>
      </c>
      <c r="R6" s="51">
        <f>AVERAGE('Inne-JSM 2018'!A82:A83)</f>
        <v>477</v>
      </c>
      <c r="S6" s="38"/>
      <c r="T6" s="38"/>
      <c r="U6" s="114">
        <f>'Inne-JSM 2021'!B82</f>
        <v>489</v>
      </c>
      <c r="V6" s="114">
        <f>AVERAGE('Inne-JSM 2021'!B82:B84,'Inne-JSM 2021'!B89)</f>
        <v>466.75</v>
      </c>
      <c r="W6" s="124">
        <f>'Inne-JSM 2022'!B87</f>
        <v>506</v>
      </c>
      <c r="X6" s="132">
        <f>AVERAGE('Inne-JSM 2022'!B87:B89)</f>
        <v>459.66666666666669</v>
      </c>
      <c r="Y6" s="125">
        <f>'Inne-JSM 2023'!A96</f>
        <v>505</v>
      </c>
      <c r="Z6" s="140">
        <f>AVERAGE('Inne-JSM 2023'!A89:A91,'Inne-JSM 2023'!D96,'Inne-JSM 2023'!A96:A101)</f>
        <v>441.4</v>
      </c>
      <c r="AA6" s="126">
        <f>'Inne-JSM 2024'!A102</f>
        <v>510</v>
      </c>
      <c r="AB6" s="150">
        <f>AVERAGE('Inne-JSM 2024'!A92:A96,'Inne-JSM 2024'!A102:A103)</f>
        <v>446.57142857142856</v>
      </c>
      <c r="AC6" s="127">
        <f>'Inne-JSM 2025'!A130</f>
        <v>479</v>
      </c>
      <c r="AD6" s="185">
        <f>AVERAGE('Inne-JSM 2025'!A120:A122,'Inne-JSM 2025'!A130)</f>
        <v>456.75</v>
      </c>
      <c r="AE6" s="162">
        <f>'Inne-JSM 2026'!A127</f>
        <v>491</v>
      </c>
      <c r="AF6" s="197">
        <f>AVERAGE('Inne-JSM 2026'!A117,'Inne-JSM 2026'!A127:A129)</f>
        <v>457.75</v>
      </c>
      <c r="AG6" s="163"/>
      <c r="AH6" s="163"/>
      <c r="AI6" s="165"/>
      <c r="AJ6" s="165"/>
    </row>
    <row r="7" spans="1:36" ht="18.75" x14ac:dyDescent="0.3">
      <c r="A7" s="74" t="s">
        <v>1595</v>
      </c>
      <c r="B7" s="46"/>
      <c r="C7" s="17">
        <f t="shared" ref="C7:C43" si="2">($F$52*$A$4)+((B7-(F7*$A$4))/I7)</f>
        <v>390.83210642214794</v>
      </c>
      <c r="D7" s="72">
        <f t="shared" ref="D7:D43" si="3">E7*(IF(K7=0,1,0.7))+K7*0.3</f>
        <v>526.09999999999991</v>
      </c>
      <c r="E7" s="18">
        <f t="shared" ref="E7:E43" si="4">AVERAGE(M7,O7,Q7,S7,U7,W7,Y7,AA7,AC7,AE7,AG7,AI7)</f>
        <v>518</v>
      </c>
      <c r="F7" s="18">
        <f t="shared" ref="F7:F43" si="5">AVERAGE(N7,P7,R7,T7,V7,X7,Z7,AB7,AD7,AF7,AH7,AJ7)</f>
        <v>461.3730158730159</v>
      </c>
      <c r="G7" s="19">
        <f t="shared" ref="G7:G43" si="6">D7-F7</f>
        <v>64.726984126984007</v>
      </c>
      <c r="H7" s="85">
        <f t="shared" ref="H7:H43" si="7">$F$52-F7</f>
        <v>107.0696304815076</v>
      </c>
      <c r="I7" s="20">
        <f t="shared" ref="I7:I43" si="8">IF(G7/$G$52&lt;0.8,0.8,G7/$G$52)</f>
        <v>2.5976668729720753</v>
      </c>
      <c r="J7" s="73"/>
      <c r="K7" s="86">
        <v>545</v>
      </c>
      <c r="L7" s="74" t="s">
        <v>1595</v>
      </c>
      <c r="M7" s="47"/>
      <c r="N7" s="47"/>
      <c r="O7" s="48"/>
      <c r="P7" s="49"/>
      <c r="Q7" s="50"/>
      <c r="R7" s="51"/>
      <c r="S7" s="38"/>
      <c r="T7" s="38"/>
      <c r="U7" s="114"/>
      <c r="V7" s="114"/>
      <c r="W7" s="124"/>
      <c r="X7" s="132"/>
      <c r="Y7" s="125"/>
      <c r="Z7" s="140"/>
      <c r="AA7" s="126"/>
      <c r="AB7" s="150"/>
      <c r="AC7" s="127">
        <f>'Inne-JSM 2025'!A151</f>
        <v>516</v>
      </c>
      <c r="AD7" s="185">
        <f>AVERAGE('Inne-JSM 2025'!A151:A157)</f>
        <v>459.85714285714283</v>
      </c>
      <c r="AE7" s="162">
        <f>'Inne-JSM 2026'!A140</f>
        <v>520</v>
      </c>
      <c r="AF7" s="201">
        <f>AVERAGE('Inne-JSM 2026'!A140:A148,'Inne-JSM 2026'!A163:A171)</f>
        <v>462.88888888888891</v>
      </c>
      <c r="AG7" s="163"/>
      <c r="AH7" s="163"/>
      <c r="AI7" s="165"/>
      <c r="AJ7" s="165"/>
    </row>
    <row r="8" spans="1:36" ht="18.75" x14ac:dyDescent="0.3">
      <c r="A8" s="74" t="s">
        <v>1596</v>
      </c>
      <c r="B8" s="46"/>
      <c r="C8" s="17">
        <f t="shared" si="2"/>
        <v>412.26794520299592</v>
      </c>
      <c r="D8" s="72">
        <f t="shared" si="3"/>
        <v>532.4</v>
      </c>
      <c r="E8" s="18">
        <f t="shared" si="4"/>
        <v>527</v>
      </c>
      <c r="F8" s="18">
        <f t="shared" si="5"/>
        <v>459.14444444444445</v>
      </c>
      <c r="G8" s="19">
        <f t="shared" si="6"/>
        <v>73.255555555555532</v>
      </c>
      <c r="H8" s="85">
        <f t="shared" si="7"/>
        <v>109.29820191007906</v>
      </c>
      <c r="I8" s="20">
        <f t="shared" si="8"/>
        <v>2.9399412392597584</v>
      </c>
      <c r="J8" s="73"/>
      <c r="K8" s="170">
        <v>545</v>
      </c>
      <c r="L8" s="74" t="s">
        <v>1596</v>
      </c>
      <c r="M8" s="47"/>
      <c r="N8" s="47"/>
      <c r="O8" s="48"/>
      <c r="P8" s="49"/>
      <c r="Q8" s="50"/>
      <c r="R8" s="51"/>
      <c r="S8" s="38"/>
      <c r="T8" s="38"/>
      <c r="U8" s="114"/>
      <c r="V8" s="114"/>
      <c r="W8" s="124"/>
      <c r="X8" s="132"/>
      <c r="Y8" s="125"/>
      <c r="Z8" s="140"/>
      <c r="AA8" s="126"/>
      <c r="AB8" s="150"/>
      <c r="AC8" s="127">
        <f>'Inne-JSM 2025'!A174</f>
        <v>534</v>
      </c>
      <c r="AD8" s="185">
        <f>AVERAGE('Inne-JSM 2025'!A174:A178)</f>
        <v>455.4</v>
      </c>
      <c r="AE8" s="200">
        <f>'Inne-JSM 2026'!A140</f>
        <v>520</v>
      </c>
      <c r="AF8" s="201">
        <f>AVERAGE('Inne-JSM 2026'!A140:A148,'Inne-JSM 2026'!A163:A171)</f>
        <v>462.88888888888891</v>
      </c>
      <c r="AG8" s="163"/>
      <c r="AH8" s="163"/>
      <c r="AI8" s="165"/>
      <c r="AJ8" s="165"/>
    </row>
    <row r="9" spans="1:36" ht="18.75" x14ac:dyDescent="0.3">
      <c r="A9" s="159" t="s">
        <v>1494</v>
      </c>
      <c r="B9" s="46"/>
      <c r="C9" s="17">
        <f t="shared" si="2"/>
        <v>407.98437070967452</v>
      </c>
      <c r="D9" s="72">
        <f t="shared" si="3"/>
        <v>529.875</v>
      </c>
      <c r="E9" s="18">
        <f t="shared" si="4"/>
        <v>512.25</v>
      </c>
      <c r="F9" s="18">
        <f t="shared" si="5"/>
        <v>458.65159909534901</v>
      </c>
      <c r="G9" s="19">
        <f t="shared" si="6"/>
        <v>71.223400904650987</v>
      </c>
      <c r="H9" s="85">
        <f t="shared" si="7"/>
        <v>109.79104725917449</v>
      </c>
      <c r="I9" s="20">
        <f t="shared" si="8"/>
        <v>2.8583854416490651</v>
      </c>
      <c r="J9" s="73"/>
      <c r="K9" s="160">
        <v>571</v>
      </c>
      <c r="L9" s="159" t="s">
        <v>1494</v>
      </c>
      <c r="M9" s="47">
        <f>'Inne-JSM 2016'!G3</f>
        <v>527</v>
      </c>
      <c r="N9" s="52">
        <f>AVERAGE('Inne-JSM 2016'!G3:G20)</f>
        <v>452.44444444444446</v>
      </c>
      <c r="O9" s="48">
        <f>'Inne-JSM 2017'!G4</f>
        <v>536</v>
      </c>
      <c r="P9" s="53">
        <f>AVERAGE('Inne-JSM 2017'!G4:G16)</f>
        <v>455.15384615384613</v>
      </c>
      <c r="Q9" s="54">
        <f>'Inne-JSM 2018'!A86</f>
        <v>501</v>
      </c>
      <c r="R9" s="51">
        <f>AVERAGE('Inne-JSM 2018'!A86:A92)</f>
        <v>469.28571428571428</v>
      </c>
      <c r="S9" s="38">
        <f>'Inne-JSM 2019'!A89</f>
        <v>481</v>
      </c>
      <c r="T9" s="38">
        <f>AVERAGE('Inne-JSM 2019'!A89:A98)</f>
        <v>458.7</v>
      </c>
      <c r="U9" s="114">
        <f>'Inne-JSM 2021'!B93</f>
        <v>501</v>
      </c>
      <c r="V9" s="114">
        <f>AVERAGE('Inne-JSM 2021'!B93:B95)</f>
        <v>466</v>
      </c>
      <c r="W9" s="124">
        <f>'Inne-JSM 2022'!B98</f>
        <v>490</v>
      </c>
      <c r="X9" s="132">
        <f>AVERAGE('Inne-JSM 2022'!B98:B103)</f>
        <v>444.16666666666669</v>
      </c>
      <c r="Y9" s="125">
        <f>'Inne-JSM 2023'!A117</f>
        <v>509</v>
      </c>
      <c r="Z9" s="140">
        <f>AVERAGE('Inne-JSM 2023'!A117:A128)</f>
        <v>456.91666666666669</v>
      </c>
      <c r="AA9" s="126">
        <f>'Inne-JSM 2024'!A123</f>
        <v>553</v>
      </c>
      <c r="AB9" s="150">
        <f>AVERAGE('Inne-JSM 2024'!A123:A133)</f>
        <v>466.54545454545456</v>
      </c>
      <c r="AC9" s="127"/>
      <c r="AD9" s="185"/>
      <c r="AE9" s="162"/>
      <c r="AF9" s="197"/>
      <c r="AG9" s="163"/>
      <c r="AH9" s="163"/>
      <c r="AI9" s="165"/>
      <c r="AJ9" s="165"/>
    </row>
    <row r="10" spans="1:36" ht="18.75" x14ac:dyDescent="0.3">
      <c r="A10" s="159" t="s">
        <v>1495</v>
      </c>
      <c r="B10" s="46"/>
      <c r="C10" s="17">
        <f t="shared" si="2"/>
        <v>398.06474544318729</v>
      </c>
      <c r="D10" s="72">
        <f t="shared" si="3"/>
        <v>536.77499999999998</v>
      </c>
      <c r="E10" s="18">
        <f t="shared" si="4"/>
        <v>515.25</v>
      </c>
      <c r="F10" s="18">
        <f t="shared" si="5"/>
        <v>468.28888888888889</v>
      </c>
      <c r="G10" s="19">
        <f t="shared" si="6"/>
        <v>68.486111111111086</v>
      </c>
      <c r="H10" s="85">
        <f t="shared" si="7"/>
        <v>100.15375746563461</v>
      </c>
      <c r="I10" s="20">
        <f t="shared" si="8"/>
        <v>2.7485306861045555</v>
      </c>
      <c r="J10" s="73"/>
      <c r="K10" s="160">
        <v>587</v>
      </c>
      <c r="L10" s="159" t="s">
        <v>1495</v>
      </c>
      <c r="M10" s="47">
        <f>'Inne-JSM 2016'!G26</f>
        <v>520</v>
      </c>
      <c r="N10" s="52">
        <f>AVERAGE('Inne-JSM 2016'!G26:G34)</f>
        <v>452.11111111111109</v>
      </c>
      <c r="O10" s="48">
        <f>'Inne-JSM 2017'!G19</f>
        <v>509</v>
      </c>
      <c r="P10" s="53">
        <f>AVERAGE('Inne-JSM 2017'!G19:G32)</f>
        <v>467.21428571428572</v>
      </c>
      <c r="Q10" s="54">
        <f>'Inne-JSM 2018'!A97</f>
        <v>527</v>
      </c>
      <c r="R10" s="51">
        <f>AVERAGE('Inne-JSM 2018'!A97:A107)</f>
        <v>468.45454545454544</v>
      </c>
      <c r="S10" s="38">
        <f>'Inne-JSM 2019'!A103</f>
        <v>526</v>
      </c>
      <c r="T10" s="38">
        <f>AVERAGE('Inne-JSM 2019'!A103:A113)</f>
        <v>478</v>
      </c>
      <c r="U10" s="114">
        <f>'Inne-JSM 2021'!B107</f>
        <v>518</v>
      </c>
      <c r="V10" s="114">
        <f>AVERAGE('Inne-JSM 2021'!B93:B95,'Inne-JSM 2021'!B107:B108)</f>
        <v>477.2</v>
      </c>
      <c r="W10" s="124">
        <f>'Inne-JSM 2022'!B112</f>
        <v>506</v>
      </c>
      <c r="X10" s="132">
        <f>AVERAGE('Inne-JSM 2022'!B112:B118)</f>
        <v>476</v>
      </c>
      <c r="Y10" s="125">
        <f>'Inne-JSM 2023'!A140</f>
        <v>513</v>
      </c>
      <c r="Z10" s="140">
        <f>AVERAGE('Inne-JSM 2023'!A140:A150)</f>
        <v>464.54545454545456</v>
      </c>
      <c r="AA10" s="126">
        <f>'Inne-JSM 2024'!A146</f>
        <v>503</v>
      </c>
      <c r="AB10" s="150">
        <f>AVERAGE('Inne-JSM 2024'!A146:A159)</f>
        <v>462.78571428571428</v>
      </c>
      <c r="AC10" s="127"/>
      <c r="AD10" s="185"/>
      <c r="AE10" s="162"/>
      <c r="AF10" s="197"/>
      <c r="AG10" s="163"/>
      <c r="AH10" s="163"/>
      <c r="AI10" s="165"/>
      <c r="AJ10" s="165"/>
    </row>
    <row r="11" spans="1:36" ht="18.75" x14ac:dyDescent="0.3">
      <c r="A11" s="74" t="s">
        <v>1597</v>
      </c>
      <c r="B11" s="46"/>
      <c r="C11" s="17">
        <f t="shared" si="2"/>
        <v>382.06952064251459</v>
      </c>
      <c r="D11" s="72">
        <f t="shared" si="3"/>
        <v>476.04999999999995</v>
      </c>
      <c r="E11" s="18">
        <f t="shared" si="4"/>
        <v>464.5</v>
      </c>
      <c r="F11" s="18">
        <f t="shared" si="5"/>
        <v>419.90972222222223</v>
      </c>
      <c r="G11" s="19">
        <f t="shared" si="6"/>
        <v>56.140277777777726</v>
      </c>
      <c r="H11" s="85">
        <f t="shared" si="7"/>
        <v>148.53292413230128</v>
      </c>
      <c r="I11" s="20">
        <f t="shared" si="8"/>
        <v>2.2530593969383932</v>
      </c>
      <c r="J11" s="73"/>
      <c r="K11" s="86">
        <v>503</v>
      </c>
      <c r="L11" s="74" t="s">
        <v>1597</v>
      </c>
      <c r="M11" s="47"/>
      <c r="N11" s="52"/>
      <c r="O11" s="48"/>
      <c r="P11" s="53"/>
      <c r="Q11" s="54"/>
      <c r="R11" s="51"/>
      <c r="S11" s="38"/>
      <c r="T11" s="38"/>
      <c r="U11" s="114"/>
      <c r="V11" s="114"/>
      <c r="W11" s="124"/>
      <c r="X11" s="132"/>
      <c r="Y11" s="125"/>
      <c r="Z11" s="140"/>
      <c r="AA11" s="126"/>
      <c r="AB11" s="150"/>
      <c r="AC11" s="127">
        <f>'Inne-JSM 2025'!A197</f>
        <v>479</v>
      </c>
      <c r="AD11" s="185">
        <f>AVERAGE('Inne-JSM 2025'!A197:A205)</f>
        <v>424.44444444444446</v>
      </c>
      <c r="AE11" s="162">
        <f>'Inne-JSM 2026'!A186</f>
        <v>450</v>
      </c>
      <c r="AF11" s="197">
        <f>AVERAGE('Inne-JSM 2026'!A186:A193)</f>
        <v>415.375</v>
      </c>
      <c r="AG11" s="163"/>
      <c r="AH11" s="163"/>
      <c r="AI11" s="165"/>
      <c r="AJ11" s="165"/>
    </row>
    <row r="12" spans="1:36" ht="18.75" x14ac:dyDescent="0.3">
      <c r="A12" s="74" t="s">
        <v>1598</v>
      </c>
      <c r="B12" s="46"/>
      <c r="C12" s="17">
        <f t="shared" si="2"/>
        <v>374.66552943044661</v>
      </c>
      <c r="D12" s="72">
        <f t="shared" si="3"/>
        <v>495.45</v>
      </c>
      <c r="E12" s="18">
        <f t="shared" si="4"/>
        <v>478.5</v>
      </c>
      <c r="F12" s="18">
        <f t="shared" si="5"/>
        <v>439</v>
      </c>
      <c r="G12" s="19">
        <f t="shared" si="6"/>
        <v>56.449999999999989</v>
      </c>
      <c r="H12" s="85">
        <f t="shared" si="7"/>
        <v>129.4426463545235</v>
      </c>
      <c r="I12" s="20">
        <f t="shared" si="8"/>
        <v>2.2654893775305935</v>
      </c>
      <c r="J12" s="73"/>
      <c r="K12" s="86">
        <v>535</v>
      </c>
      <c r="L12" s="74" t="s">
        <v>1598</v>
      </c>
      <c r="M12" s="47"/>
      <c r="N12" s="52"/>
      <c r="O12" s="48"/>
      <c r="P12" s="53"/>
      <c r="Q12" s="54"/>
      <c r="R12" s="51"/>
      <c r="S12" s="38"/>
      <c r="T12" s="38"/>
      <c r="U12" s="114"/>
      <c r="V12" s="114"/>
      <c r="W12" s="124"/>
      <c r="X12" s="132"/>
      <c r="Y12" s="125"/>
      <c r="Z12" s="140"/>
      <c r="AA12" s="126"/>
      <c r="AB12" s="150"/>
      <c r="AC12" s="127">
        <f>'Inne-JSM 2025'!A221</f>
        <v>456</v>
      </c>
      <c r="AD12" s="185">
        <f>AVERAGE('Inne-JSM 2025'!A221:A225)</f>
        <v>428.4</v>
      </c>
      <c r="AE12" s="162">
        <f>'Inne-JSM 2026'!A210</f>
        <v>501</v>
      </c>
      <c r="AF12" s="197">
        <f>AVERAGE('Inne-JSM 2026'!A210:A214)</f>
        <v>449.6</v>
      </c>
      <c r="AG12" s="163"/>
      <c r="AH12" s="163"/>
      <c r="AI12" s="165"/>
      <c r="AJ12" s="165"/>
    </row>
    <row r="13" spans="1:36" ht="18.75" x14ac:dyDescent="0.3">
      <c r="A13" s="74" t="s">
        <v>1496</v>
      </c>
      <c r="B13" s="46"/>
      <c r="C13" s="17">
        <f t="shared" si="2"/>
        <v>371.411373395456</v>
      </c>
      <c r="D13" s="72">
        <f t="shared" si="3"/>
        <v>501.93999999999994</v>
      </c>
      <c r="E13" s="18">
        <f t="shared" si="4"/>
        <v>488.2</v>
      </c>
      <c r="F13" s="18">
        <f t="shared" si="5"/>
        <v>445.58904761904762</v>
      </c>
      <c r="G13" s="19">
        <f t="shared" si="6"/>
        <v>56.350952380952322</v>
      </c>
      <c r="H13" s="85">
        <f t="shared" si="7"/>
        <v>122.85359873547588</v>
      </c>
      <c r="I13" s="20">
        <f t="shared" si="8"/>
        <v>2.2615143318472954</v>
      </c>
      <c r="J13" s="73"/>
      <c r="K13" s="86">
        <v>534</v>
      </c>
      <c r="L13" s="74" t="s">
        <v>1496</v>
      </c>
      <c r="M13" s="47">
        <f>'Inne-JSM 2016'!G42</f>
        <v>500</v>
      </c>
      <c r="N13" s="52">
        <f>AVERAGE('Inne-JSM 2016'!G42:G48)</f>
        <v>414.85714285714283</v>
      </c>
      <c r="O13" s="49">
        <f>'Inne-JSM 2017'!G37</f>
        <v>489</v>
      </c>
      <c r="P13" s="53">
        <f>AVERAGE('Inne-JSM 2017'!G37:G42)</f>
        <v>433.66666666666669</v>
      </c>
      <c r="Q13" s="54">
        <f>'Inne-JSM 2018'!A114</f>
        <v>496</v>
      </c>
      <c r="R13" s="51">
        <f>AVERAGE('Inne-JSM 2018'!A114:A122)</f>
        <v>444.33333333333331</v>
      </c>
      <c r="S13" s="38">
        <f>'Inne-JSM 2019'!A122</f>
        <v>494</v>
      </c>
      <c r="T13" s="38">
        <f>AVERAGE('Inne-JSM 2019'!A122:A127)</f>
        <v>434</v>
      </c>
      <c r="U13" s="114">
        <f>'Inne-JSM 2021'!B127</f>
        <v>485</v>
      </c>
      <c r="V13" s="114">
        <f>AVERAGE('Inne-JSM 2021'!B126:B129)</f>
        <v>462</v>
      </c>
      <c r="W13" s="124">
        <f>'Inne-JSM 2022'!B131</f>
        <v>495</v>
      </c>
      <c r="X13" s="132">
        <f>AVERAGE('Inne-JSM 2022'!B131:B136)</f>
        <v>447.16666666666669</v>
      </c>
      <c r="Y13" s="125">
        <f>'Inne-JSM 2023'!A162</f>
        <v>469</v>
      </c>
      <c r="Z13" s="140">
        <f>AVERAGE('Inne-JSM 2023'!A162:A166)</f>
        <v>449.2</v>
      </c>
      <c r="AA13" s="126">
        <f>'Inne-JSM 2024'!A168</f>
        <v>492</v>
      </c>
      <c r="AB13" s="150">
        <f>AVERAGE('Inne-JSM 2024'!A168:A173)</f>
        <v>444.33333333333331</v>
      </c>
      <c r="AC13" s="127">
        <f>'Inne-JSM 2025'!A236</f>
        <v>485</v>
      </c>
      <c r="AD13" s="127">
        <f>AVERAGE('Inne-JSM 2025'!A236:A238)</f>
        <v>478</v>
      </c>
      <c r="AE13" s="162">
        <f>'Inne-JSM 2026'!A225</f>
        <v>477</v>
      </c>
      <c r="AF13" s="197">
        <f>AVERAGE('Inne-JSM 2026'!A225:A227)</f>
        <v>448.33333333333331</v>
      </c>
      <c r="AG13" s="163"/>
      <c r="AH13" s="163"/>
      <c r="AI13" s="165"/>
      <c r="AJ13" s="165"/>
    </row>
    <row r="14" spans="1:36" ht="18.75" x14ac:dyDescent="0.3">
      <c r="A14" s="74" t="s">
        <v>1497</v>
      </c>
      <c r="B14" s="46"/>
      <c r="C14" s="17">
        <f t="shared" si="2"/>
        <v>425.03570063404402</v>
      </c>
      <c r="D14" s="72">
        <f t="shared" si="3"/>
        <v>532.31111111111113</v>
      </c>
      <c r="E14" s="18">
        <f t="shared" si="4"/>
        <v>517.44444444444446</v>
      </c>
      <c r="F14" s="18">
        <f t="shared" si="5"/>
        <v>453.51212454212452</v>
      </c>
      <c r="G14" s="19">
        <f t="shared" si="6"/>
        <v>78.798986568986606</v>
      </c>
      <c r="H14" s="85">
        <f t="shared" si="7"/>
        <v>114.93052181239898</v>
      </c>
      <c r="I14" s="20">
        <f t="shared" si="8"/>
        <v>3.1624139421118707</v>
      </c>
      <c r="J14" s="73"/>
      <c r="K14" s="86">
        <v>567</v>
      </c>
      <c r="L14" s="74" t="s">
        <v>1497</v>
      </c>
      <c r="M14" s="47">
        <f>'Inne-JSM 2016'!G57</f>
        <v>500</v>
      </c>
      <c r="N14" s="52">
        <f>AVERAGE('Inne-JSM 2016'!G57:G66)</f>
        <v>411.7</v>
      </c>
      <c r="O14" s="49">
        <f>'Inne-JSM 2017'!G47</f>
        <v>498</v>
      </c>
      <c r="P14" s="53">
        <f>AVERAGE('Inne-JSM 2017'!G47:G59)</f>
        <v>425.23076923076923</v>
      </c>
      <c r="Q14" s="54">
        <f>'Inne-JSM 2018'!A130</f>
        <v>490</v>
      </c>
      <c r="R14" s="51">
        <f>AVERAGE('Inne-JSM 2018'!A130:A136)</f>
        <v>450.85714285714283</v>
      </c>
      <c r="S14" s="38">
        <f>'Inne-JSM 2019'!A138</f>
        <v>488</v>
      </c>
      <c r="T14" s="38">
        <f>AVERAGE('Inne-JSM 2019'!A138:A139)</f>
        <v>447.5</v>
      </c>
      <c r="U14" s="114">
        <f>'Inne-JSM 2021'!B142</f>
        <v>554</v>
      </c>
      <c r="V14" s="114">
        <f>AVERAGE('Inne-JSM 2021'!B142:B144)</f>
        <v>503</v>
      </c>
      <c r="W14" s="124">
        <f>'Inne-JSM 2022'!B147</f>
        <v>542</v>
      </c>
      <c r="X14" s="132">
        <f>AVERAGE('Inne-JSM 2022'!B147:B148)</f>
        <v>512.5</v>
      </c>
      <c r="Y14" s="125">
        <f>'Inne-JSM 2023'!A178</f>
        <v>523</v>
      </c>
      <c r="Z14" s="140">
        <f>AVERAGE('Inne-JSM 2023'!A178:A181)</f>
        <v>456</v>
      </c>
      <c r="AA14" s="126">
        <f>'Inne-JSM 2024'!A184</f>
        <v>525</v>
      </c>
      <c r="AB14" s="150">
        <f>AVERAGE('Inne-JSM 2024'!A184:A189)</f>
        <v>437.5</v>
      </c>
      <c r="AC14" s="127">
        <f>'Inne-JSM 2025'!A252</f>
        <v>537</v>
      </c>
      <c r="AD14" s="185">
        <f>AVERAGE('Inne-JSM 2025'!A252:A254)</f>
        <v>454.33333333333331</v>
      </c>
      <c r="AE14" s="162"/>
      <c r="AF14" s="197">
        <f>AVERAGE('Inne-JSM 2026'!A241:A242)</f>
        <v>436.5</v>
      </c>
      <c r="AG14" s="163"/>
      <c r="AH14" s="163"/>
      <c r="AI14" s="165"/>
      <c r="AJ14" s="165"/>
    </row>
    <row r="15" spans="1:36" ht="18.75" x14ac:dyDescent="0.3">
      <c r="A15" s="74" t="s">
        <v>1498</v>
      </c>
      <c r="B15" s="46"/>
      <c r="C15" s="17">
        <f t="shared" si="2"/>
        <v>205.35453531434882</v>
      </c>
      <c r="D15" s="72">
        <f t="shared" si="3"/>
        <v>553.83333333333337</v>
      </c>
      <c r="E15" s="18">
        <f t="shared" si="4"/>
        <v>553.83333333333337</v>
      </c>
      <c r="F15" s="18">
        <f t="shared" si="5"/>
        <v>518.26666666666665</v>
      </c>
      <c r="G15" s="19">
        <f t="shared" si="6"/>
        <v>35.56666666666672</v>
      </c>
      <c r="H15" s="85">
        <f t="shared" si="7"/>
        <v>50.175979687856852</v>
      </c>
      <c r="I15" s="20">
        <f t="shared" si="8"/>
        <v>1.4273853946413626</v>
      </c>
      <c r="J15" s="73"/>
      <c r="K15" s="86"/>
      <c r="L15" s="74" t="s">
        <v>1498</v>
      </c>
      <c r="M15" s="47">
        <v>582</v>
      </c>
      <c r="N15" s="47">
        <v>503</v>
      </c>
      <c r="O15" s="49">
        <v>573</v>
      </c>
      <c r="P15" s="49">
        <v>523</v>
      </c>
      <c r="Q15" s="54">
        <f>'Inne-JSM 2018'!A146</f>
        <v>547</v>
      </c>
      <c r="R15" s="51">
        <f>AVERAGE('Inne-JSM 2018'!A146:A148)</f>
        <v>534.33333333333337</v>
      </c>
      <c r="S15" s="38"/>
      <c r="T15" s="38"/>
      <c r="U15" s="114">
        <f>'Inne-JSM 2021'!B158</f>
        <v>554</v>
      </c>
      <c r="V15" s="114"/>
      <c r="W15" s="124"/>
      <c r="X15" s="132"/>
      <c r="Y15" s="125">
        <f>'Inne-JSM 2023'!D191</f>
        <v>545</v>
      </c>
      <c r="Z15" s="140"/>
      <c r="AA15" s="126"/>
      <c r="AB15" s="150">
        <f>AVERAGE('Inne-JSM 2024'!A201)</f>
        <v>519</v>
      </c>
      <c r="AC15" s="127">
        <f>'Inne-JSM 2025'!A269</f>
        <v>522</v>
      </c>
      <c r="AD15" s="127">
        <f>AVERAGE('Inne-JSM 2025'!A269:A270)</f>
        <v>512</v>
      </c>
      <c r="AE15" s="162"/>
      <c r="AF15" s="197"/>
      <c r="AG15" s="163"/>
      <c r="AH15" s="163"/>
      <c r="AI15" s="165"/>
      <c r="AJ15" s="165"/>
    </row>
    <row r="16" spans="1:36" ht="18.75" x14ac:dyDescent="0.3">
      <c r="A16" s="74" t="s">
        <v>1599</v>
      </c>
      <c r="B16" s="46"/>
      <c r="C16" s="17">
        <f t="shared" si="2"/>
        <v>57.442229796902495</v>
      </c>
      <c r="D16" s="72">
        <f t="shared" si="3"/>
        <v>550.6</v>
      </c>
      <c r="E16" s="18">
        <f t="shared" si="4"/>
        <v>535</v>
      </c>
      <c r="F16" s="18">
        <f t="shared" si="5"/>
        <v>525</v>
      </c>
      <c r="G16" s="19">
        <f t="shared" si="6"/>
        <v>25.600000000000023</v>
      </c>
      <c r="H16" s="85">
        <f t="shared" si="7"/>
        <v>43.442646354523504</v>
      </c>
      <c r="I16" s="20">
        <f t="shared" si="8"/>
        <v>1.0273964227596679</v>
      </c>
      <c r="J16" s="73"/>
      <c r="K16" s="86">
        <v>587</v>
      </c>
      <c r="L16" s="74" t="s">
        <v>1599</v>
      </c>
      <c r="M16" s="47"/>
      <c r="N16" s="47"/>
      <c r="O16" s="49"/>
      <c r="P16" s="49"/>
      <c r="Q16" s="54"/>
      <c r="R16" s="51"/>
      <c r="S16" s="38"/>
      <c r="T16" s="38"/>
      <c r="U16" s="114"/>
      <c r="V16" s="114"/>
      <c r="W16" s="124"/>
      <c r="X16" s="132"/>
      <c r="Y16" s="125"/>
      <c r="Z16" s="140"/>
      <c r="AA16" s="126"/>
      <c r="AB16" s="150"/>
      <c r="AC16" s="191">
        <v>535</v>
      </c>
      <c r="AD16" s="192">
        <v>525</v>
      </c>
      <c r="AE16" s="162"/>
      <c r="AF16" s="197"/>
      <c r="AG16" s="163"/>
      <c r="AH16" s="163"/>
      <c r="AI16" s="165"/>
      <c r="AJ16" s="165"/>
    </row>
    <row r="17" spans="1:36" ht="18.75" x14ac:dyDescent="0.3">
      <c r="A17" s="74" t="s">
        <v>1600</v>
      </c>
      <c r="B17" s="46"/>
      <c r="C17" s="17">
        <f t="shared" si="2"/>
        <v>17.370765574472443</v>
      </c>
      <c r="D17" s="72">
        <f t="shared" si="3"/>
        <v>553.04999999999995</v>
      </c>
      <c r="E17" s="18">
        <f t="shared" si="4"/>
        <v>538.5</v>
      </c>
      <c r="F17" s="18">
        <f t="shared" si="5"/>
        <v>529.125</v>
      </c>
      <c r="G17" s="19">
        <f t="shared" si="6"/>
        <v>23.924999999999955</v>
      </c>
      <c r="H17" s="85">
        <f t="shared" si="7"/>
        <v>39.317646354523504</v>
      </c>
      <c r="I17" s="20">
        <f t="shared" si="8"/>
        <v>0.9601741958798824</v>
      </c>
      <c r="J17" s="73"/>
      <c r="K17" s="170">
        <v>587</v>
      </c>
      <c r="L17" s="74" t="s">
        <v>1600</v>
      </c>
      <c r="M17" s="47"/>
      <c r="N17" s="47"/>
      <c r="O17" s="49"/>
      <c r="P17" s="49"/>
      <c r="Q17" s="54"/>
      <c r="R17" s="51"/>
      <c r="S17" s="38"/>
      <c r="T17" s="38"/>
      <c r="U17" s="114"/>
      <c r="V17" s="114"/>
      <c r="W17" s="124"/>
      <c r="X17" s="132"/>
      <c r="Y17" s="125"/>
      <c r="Z17" s="140"/>
      <c r="AA17" s="126"/>
      <c r="AB17" s="150"/>
      <c r="AC17" s="127">
        <f>'Inne-JSM 2025'!A283</f>
        <v>549</v>
      </c>
      <c r="AD17" s="185">
        <f>AVERAGE('Inne-JSM 2025'!A283:A286)</f>
        <v>531.75</v>
      </c>
      <c r="AE17" s="162">
        <f>'Inne-JSM 2026'!A272</f>
        <v>528</v>
      </c>
      <c r="AF17" s="197">
        <f>AVERAGE('Inne-JSM 2026'!A272:A273)</f>
        <v>526.5</v>
      </c>
      <c r="AG17" s="163"/>
      <c r="AH17" s="163"/>
      <c r="AI17" s="165"/>
      <c r="AJ17" s="165"/>
    </row>
    <row r="18" spans="1:36" ht="18.75" x14ac:dyDescent="0.3">
      <c r="A18" s="159" t="s">
        <v>1499</v>
      </c>
      <c r="B18" s="46"/>
      <c r="C18" s="17">
        <f t="shared" si="2"/>
        <v>4.4735165484727304</v>
      </c>
      <c r="D18" s="72">
        <f t="shared" si="3"/>
        <v>573.2833333333333</v>
      </c>
      <c r="E18" s="18">
        <f t="shared" si="4"/>
        <v>564.83333333333337</v>
      </c>
      <c r="F18" s="18">
        <f t="shared" si="5"/>
        <v>549.02619047619044</v>
      </c>
      <c r="G18" s="19">
        <f t="shared" si="6"/>
        <v>24.257142857142867</v>
      </c>
      <c r="H18" s="85">
        <f t="shared" si="7"/>
        <v>19.416455878333068</v>
      </c>
      <c r="I18" s="20">
        <f t="shared" si="8"/>
        <v>0.97350397647651532</v>
      </c>
      <c r="J18" s="73"/>
      <c r="K18" s="160">
        <v>593</v>
      </c>
      <c r="L18" s="159" t="s">
        <v>1499</v>
      </c>
      <c r="M18" s="47">
        <f>'Inne-JSM 2016'!G81</f>
        <v>556</v>
      </c>
      <c r="N18" s="52">
        <f>AVERAGE('Inne-JSM 2016'!G81:G85)</f>
        <v>542.6</v>
      </c>
      <c r="O18" s="49">
        <f>'Inne-JSM 2017'!G69</f>
        <v>584</v>
      </c>
      <c r="P18" s="49">
        <f>AVERAGE('Inne-JSM 2017'!G69:G73)</f>
        <v>560</v>
      </c>
      <c r="Q18" s="54">
        <f>'Inne-JSM 2018'!A151</f>
        <v>572</v>
      </c>
      <c r="R18" s="51">
        <f>AVERAGE('Inne-JSM 2018'!A151:A154)</f>
        <v>558.25</v>
      </c>
      <c r="S18" s="42"/>
      <c r="T18" s="38"/>
      <c r="U18" s="114"/>
      <c r="V18" s="114">
        <f>'Inne-JSM 2021'!B163</f>
        <v>550</v>
      </c>
      <c r="W18" s="124">
        <f>'Inne-JSM 2022'!B168</f>
        <v>556</v>
      </c>
      <c r="X18" s="132">
        <f>AVERAGE('Inne-JSM 2022'!B168:B170)</f>
        <v>540</v>
      </c>
      <c r="Y18" s="125">
        <f>'Inne-JSM 2023'!A199</f>
        <v>556</v>
      </c>
      <c r="Z18" s="140">
        <f>AVERAGE('Inne-JSM 2023'!A199:A201)</f>
        <v>546.66666666666663</v>
      </c>
      <c r="AA18" s="126">
        <f>'Inne-JSM 2024'!A207</f>
        <v>565</v>
      </c>
      <c r="AB18" s="150">
        <f>AVERAGE('Inne-JSM 2024'!A207:A209)</f>
        <v>545.66666666666663</v>
      </c>
      <c r="AC18" s="127"/>
      <c r="AD18" s="185"/>
      <c r="AE18" s="162"/>
      <c r="AF18" s="197"/>
      <c r="AG18" s="163"/>
      <c r="AH18" s="163"/>
      <c r="AI18" s="165"/>
      <c r="AJ18" s="165"/>
    </row>
    <row r="19" spans="1:36" ht="18.75" x14ac:dyDescent="0.3">
      <c r="A19" s="159" t="s">
        <v>1500</v>
      </c>
      <c r="B19" s="46"/>
      <c r="C19" s="17">
        <f t="shared" si="2"/>
        <v>87.964289709828336</v>
      </c>
      <c r="D19" s="72">
        <f t="shared" si="3"/>
        <v>575.89999999999986</v>
      </c>
      <c r="E19" s="18">
        <f t="shared" si="4"/>
        <v>568.14285714285711</v>
      </c>
      <c r="F19" s="18">
        <f t="shared" si="5"/>
        <v>547.50659722222224</v>
      </c>
      <c r="G19" s="19">
        <f t="shared" si="6"/>
        <v>28.393402777777624</v>
      </c>
      <c r="H19" s="85">
        <f t="shared" si="7"/>
        <v>20.936049132301264</v>
      </c>
      <c r="I19" s="20">
        <f t="shared" si="8"/>
        <v>1.1395031423384034</v>
      </c>
      <c r="J19" s="73"/>
      <c r="K19" s="160">
        <v>594</v>
      </c>
      <c r="L19" s="159" t="s">
        <v>1500</v>
      </c>
      <c r="M19" s="47">
        <f>'Inne-JSM 2016'!G87</f>
        <v>594</v>
      </c>
      <c r="N19" s="52">
        <f>AVERAGE('Inne-JSM 2016'!G87:G98)</f>
        <v>543.16666666666663</v>
      </c>
      <c r="O19" s="49">
        <f>'Inne-JSM 2017'!G77</f>
        <v>576</v>
      </c>
      <c r="P19" s="53">
        <f>AVERAGE('Inne-JSM 2017'!G77:G86)</f>
        <v>553.4</v>
      </c>
      <c r="Q19" s="54">
        <f>'Inne-JSM 2018'!A157</f>
        <v>573</v>
      </c>
      <c r="R19" s="51">
        <f>AVERAGE('Inne-JSM 2018'!A157:A165)</f>
        <v>555.77777777777783</v>
      </c>
      <c r="S19" s="42">
        <f>'Inne-JSM 2019'!A165</f>
        <v>565</v>
      </c>
      <c r="T19" s="38">
        <f>AVERAGE('Inne-JSM 2019'!A165:A172)</f>
        <v>537.375</v>
      </c>
      <c r="U19" s="114"/>
      <c r="V19" s="114">
        <f>'Inne-JSM 2021'!B169</f>
        <v>555</v>
      </c>
      <c r="W19" s="124">
        <f>'Inne-JSM 2022'!B174</f>
        <v>541</v>
      </c>
      <c r="X19" s="132">
        <f>AVERAGE('Inne-JSM 2022'!B174:B176)</f>
        <v>533.66666666666663</v>
      </c>
      <c r="Y19" s="125">
        <f>'Inne-JSM 2023'!A205</f>
        <v>552</v>
      </c>
      <c r="Z19" s="140">
        <f>AVERAGE('Inne-JSM 2023'!A205:A207)</f>
        <v>532</v>
      </c>
      <c r="AA19" s="126">
        <f>'Inne-JSM 2024'!A215</f>
        <v>576</v>
      </c>
      <c r="AB19" s="150">
        <f>AVERAGE('Inne-JSM 2024'!A215:A217)</f>
        <v>569.66666666666663</v>
      </c>
      <c r="AC19" s="127"/>
      <c r="AD19" s="185"/>
      <c r="AE19" s="162"/>
      <c r="AF19" s="197"/>
      <c r="AG19" s="163"/>
      <c r="AH19" s="163"/>
      <c r="AI19" s="165"/>
      <c r="AJ19" s="165"/>
    </row>
    <row r="20" spans="1:36" ht="18.75" x14ac:dyDescent="0.3">
      <c r="A20" s="74" t="s">
        <v>1601</v>
      </c>
      <c r="B20" s="46"/>
      <c r="C20" s="17">
        <f t="shared" si="2"/>
        <v>242.74832024876963</v>
      </c>
      <c r="D20" s="72">
        <f t="shared" si="3"/>
        <v>564.94999999999993</v>
      </c>
      <c r="E20" s="18">
        <f t="shared" si="4"/>
        <v>555.5</v>
      </c>
      <c r="F20" s="18">
        <f t="shared" si="5"/>
        <v>524.79999999999995</v>
      </c>
      <c r="G20" s="19">
        <f t="shared" si="6"/>
        <v>40.149999999999977</v>
      </c>
      <c r="H20" s="85">
        <f t="shared" si="7"/>
        <v>43.642646354523549</v>
      </c>
      <c r="I20" s="20">
        <f t="shared" si="8"/>
        <v>1.6113268114765864</v>
      </c>
      <c r="J20" s="73"/>
      <c r="K20" s="86">
        <v>587</v>
      </c>
      <c r="L20" s="74" t="s">
        <v>1601</v>
      </c>
      <c r="M20" s="47"/>
      <c r="N20" s="52"/>
      <c r="O20" s="49"/>
      <c r="P20" s="53"/>
      <c r="Q20" s="54"/>
      <c r="R20" s="51"/>
      <c r="S20" s="42"/>
      <c r="T20" s="38"/>
      <c r="U20" s="114"/>
      <c r="V20" s="114"/>
      <c r="W20" s="124"/>
      <c r="X20" s="132"/>
      <c r="Y20" s="125"/>
      <c r="Z20" s="140"/>
      <c r="AA20" s="126"/>
      <c r="AB20" s="150"/>
      <c r="AC20" s="127">
        <f>'Inne-JSM 2025'!A290</f>
        <v>547</v>
      </c>
      <c r="AD20" s="185">
        <f>AVERAGE('Inne-JSM 2025'!A290:A294)</f>
        <v>513</v>
      </c>
      <c r="AE20" s="162">
        <f>'Inne-JSM 2026'!A279</f>
        <v>564</v>
      </c>
      <c r="AF20" s="197">
        <f>AVERAGE('Inne-JSM 2026'!A279:A283)</f>
        <v>536.6</v>
      </c>
      <c r="AG20" s="163"/>
      <c r="AH20" s="163"/>
      <c r="AI20" s="165"/>
      <c r="AJ20" s="165"/>
    </row>
    <row r="21" spans="1:36" ht="18.75" x14ac:dyDescent="0.3">
      <c r="A21" s="74" t="s">
        <v>1602</v>
      </c>
      <c r="B21" s="46"/>
      <c r="C21" s="17">
        <f t="shared" si="2"/>
        <v>-77.645528122760425</v>
      </c>
      <c r="D21" s="72">
        <f t="shared" si="3"/>
        <v>570.9</v>
      </c>
      <c r="E21" s="18">
        <f t="shared" si="4"/>
        <v>564</v>
      </c>
      <c r="F21" s="18">
        <f t="shared" si="5"/>
        <v>549.70000000000005</v>
      </c>
      <c r="G21" s="19">
        <f t="shared" si="6"/>
        <v>21.199999999999932</v>
      </c>
      <c r="H21" s="85">
        <f t="shared" si="7"/>
        <v>18.742646354523458</v>
      </c>
      <c r="I21" s="20">
        <f t="shared" si="8"/>
        <v>0.8508126625978466</v>
      </c>
      <c r="J21" s="73"/>
      <c r="K21" s="170">
        <v>587</v>
      </c>
      <c r="L21" s="74" t="s">
        <v>1602</v>
      </c>
      <c r="M21" s="47"/>
      <c r="N21" s="52"/>
      <c r="O21" s="49"/>
      <c r="P21" s="53"/>
      <c r="Q21" s="54"/>
      <c r="R21" s="51"/>
      <c r="S21" s="42"/>
      <c r="T21" s="38"/>
      <c r="U21" s="114"/>
      <c r="V21" s="114"/>
      <c r="W21" s="124"/>
      <c r="X21" s="132"/>
      <c r="Y21" s="125"/>
      <c r="Z21" s="140"/>
      <c r="AA21" s="126"/>
      <c r="AB21" s="150"/>
      <c r="AC21" s="127">
        <f>'Inne-JSM 2025'!A298</f>
        <v>556</v>
      </c>
      <c r="AD21" s="185">
        <f>AVERAGE('Inne-JSM 2025'!A298:A302)</f>
        <v>545.20000000000005</v>
      </c>
      <c r="AE21" s="162">
        <f>'Inne-JSM 2026'!A287</f>
        <v>572</v>
      </c>
      <c r="AF21" s="197">
        <f>AVERAGE('Inne-JSM 2026'!A287:A291)</f>
        <v>554.20000000000005</v>
      </c>
      <c r="AG21" s="163"/>
      <c r="AH21" s="163"/>
      <c r="AI21" s="165"/>
      <c r="AJ21" s="165"/>
    </row>
    <row r="22" spans="1:36" ht="18.75" x14ac:dyDescent="0.3">
      <c r="A22" s="74" t="s">
        <v>1501</v>
      </c>
      <c r="B22" s="46"/>
      <c r="C22" s="17">
        <f t="shared" si="2"/>
        <v>118.75030235729923</v>
      </c>
      <c r="D22" s="72">
        <f t="shared" si="3"/>
        <v>574</v>
      </c>
      <c r="E22" s="18">
        <f t="shared" si="4"/>
        <v>565.85714285714289</v>
      </c>
      <c r="F22" s="18">
        <f t="shared" si="5"/>
        <v>543.86458333333337</v>
      </c>
      <c r="G22" s="19">
        <f t="shared" si="6"/>
        <v>30.135416666666629</v>
      </c>
      <c r="H22" s="85">
        <f t="shared" si="7"/>
        <v>24.578063021190133</v>
      </c>
      <c r="I22" s="20">
        <f t="shared" si="8"/>
        <v>1.2094148156916151</v>
      </c>
      <c r="J22" s="73"/>
      <c r="K22" s="86">
        <v>593</v>
      </c>
      <c r="L22" s="74" t="s">
        <v>1501</v>
      </c>
      <c r="M22" s="47">
        <v>550</v>
      </c>
      <c r="N22" s="47">
        <v>542</v>
      </c>
      <c r="O22" s="49">
        <v>564</v>
      </c>
      <c r="P22" s="49">
        <v>529</v>
      </c>
      <c r="Q22" s="54">
        <f>'Inne-JSM 2018'!A175</f>
        <v>580</v>
      </c>
      <c r="R22" s="51">
        <f>AVERAGE('Inne-JSM 2018'!A175:A177)</f>
        <v>566</v>
      </c>
      <c r="S22" s="38">
        <f>'Inne-JSM 2019'!A183</f>
        <v>578</v>
      </c>
      <c r="T22" s="38">
        <f>AVERAGE('Inne-JSM 2019'!A183:A190)</f>
        <v>543.5</v>
      </c>
      <c r="U22" s="114"/>
      <c r="V22" s="114"/>
      <c r="W22" s="124">
        <f>'Inne-JSM 2022'!B192</f>
        <v>556</v>
      </c>
      <c r="X22" s="132">
        <f>AVERAGE('Inne-JSM 2022'!B192:B194)</f>
        <v>526.33333333333337</v>
      </c>
      <c r="Y22" s="125">
        <f>'Inne-JSM 2023'!A215</f>
        <v>568</v>
      </c>
      <c r="Z22" s="140">
        <f>AVERAGE('Inne-JSM 2023'!A215:A220)</f>
        <v>545.83333333333337</v>
      </c>
      <c r="AA22" s="126">
        <f>'Inne-JSM 2024'!A225</f>
        <v>565</v>
      </c>
      <c r="AB22" s="150">
        <f>AVERAGE('Inne-JSM 2024'!A225:A228)</f>
        <v>549.25</v>
      </c>
      <c r="AC22" s="127"/>
      <c r="AD22" s="127"/>
      <c r="AE22" s="162"/>
      <c r="AF22" s="197">
        <f>'Inne-JSM 2026'!A296</f>
        <v>549</v>
      </c>
      <c r="AG22" s="163"/>
      <c r="AH22" s="163"/>
      <c r="AI22" s="165"/>
      <c r="AJ22" s="165"/>
    </row>
    <row r="23" spans="1:36" ht="18.75" x14ac:dyDescent="0.3">
      <c r="A23" s="74" t="s">
        <v>1502</v>
      </c>
      <c r="B23" s="46"/>
      <c r="C23" s="17">
        <f t="shared" si="2"/>
        <v>73.809921857822133</v>
      </c>
      <c r="D23" s="72">
        <f t="shared" si="3"/>
        <v>580.48749999999995</v>
      </c>
      <c r="E23" s="18">
        <f t="shared" si="4"/>
        <v>575.125</v>
      </c>
      <c r="F23" s="18">
        <f t="shared" si="5"/>
        <v>552.64761904761895</v>
      </c>
      <c r="G23" s="19">
        <f t="shared" si="6"/>
        <v>27.839880952381009</v>
      </c>
      <c r="H23" s="85">
        <f t="shared" si="7"/>
        <v>15.795027306904558</v>
      </c>
      <c r="I23" s="20">
        <f t="shared" si="8"/>
        <v>1.1172888320520016</v>
      </c>
      <c r="J23" s="73"/>
      <c r="K23" s="86">
        <v>593</v>
      </c>
      <c r="L23" s="74" t="s">
        <v>1502</v>
      </c>
      <c r="M23" s="47">
        <v>584</v>
      </c>
      <c r="N23" s="47">
        <v>551</v>
      </c>
      <c r="O23" s="49">
        <v>587</v>
      </c>
      <c r="P23" s="49">
        <v>545</v>
      </c>
      <c r="Q23" s="54">
        <f>'Inne-JSM 2018'!A181</f>
        <v>572</v>
      </c>
      <c r="R23" s="51">
        <f>AVERAGE('Inne-JSM 2018'!A181:A194)</f>
        <v>556.78571428571433</v>
      </c>
      <c r="S23" s="38">
        <f>'Inne-JSM 2019'!A195</f>
        <v>585</v>
      </c>
      <c r="T23" s="38">
        <f>AVERAGE('Inne-JSM 2019'!A195:A208)</f>
        <v>566.35714285714289</v>
      </c>
      <c r="U23" s="114"/>
      <c r="V23" s="114">
        <f>'Inne-JSM 2021'!B199</f>
        <v>556</v>
      </c>
      <c r="W23" s="124">
        <f>'Inne-JSM 2022'!B204</f>
        <v>568</v>
      </c>
      <c r="X23" s="132">
        <f>AVERAGE('Inne-JSM 2022'!B204:B207)</f>
        <v>550</v>
      </c>
      <c r="Y23" s="125">
        <f>'Inne-JSM 2023'!A227</f>
        <v>564</v>
      </c>
      <c r="Z23" s="140">
        <f>AVERAGE('Inne-JSM 2023'!A227:A229)</f>
        <v>543.66666666666663</v>
      </c>
      <c r="AA23" s="126">
        <f>'Inne-JSM 2024'!A237</f>
        <v>575</v>
      </c>
      <c r="AB23" s="150">
        <f>AVERAGE('Inne-JSM 2024'!A237:A241)</f>
        <v>564</v>
      </c>
      <c r="AC23" s="127"/>
      <c r="AD23" s="127">
        <f>'Inne-JSM 2025'!A318</f>
        <v>540</v>
      </c>
      <c r="AE23" s="162">
        <f>'Inne-JSM 2026'!A304</f>
        <v>566</v>
      </c>
      <c r="AF23" s="197">
        <f>AVERAGE('Inne-JSM 2026'!A304:A306)</f>
        <v>553.66666666666663</v>
      </c>
      <c r="AG23" s="163"/>
      <c r="AH23" s="163"/>
      <c r="AI23" s="165"/>
      <c r="AJ23" s="165"/>
    </row>
    <row r="24" spans="1:36" ht="18.75" x14ac:dyDescent="0.3">
      <c r="A24" s="74" t="s">
        <v>1503</v>
      </c>
      <c r="B24" s="46"/>
      <c r="C24" s="17">
        <f t="shared" si="2"/>
        <v>180.72862363091076</v>
      </c>
      <c r="D24" s="72">
        <f t="shared" si="3"/>
        <v>414</v>
      </c>
      <c r="E24" s="18">
        <f t="shared" si="4"/>
        <v>414</v>
      </c>
      <c r="F24" s="18">
        <f t="shared" si="5"/>
        <v>389</v>
      </c>
      <c r="G24" s="19">
        <f t="shared" si="6"/>
        <v>25</v>
      </c>
      <c r="H24" s="85">
        <f t="shared" si="7"/>
        <v>179.4426463545235</v>
      </c>
      <c r="I24" s="20">
        <f t="shared" si="8"/>
        <v>1.0033168191012374</v>
      </c>
      <c r="J24" s="73"/>
      <c r="K24" s="86"/>
      <c r="L24" s="74" t="s">
        <v>1503</v>
      </c>
      <c r="M24" s="47"/>
      <c r="N24" s="47"/>
      <c r="O24" s="49">
        <v>414</v>
      </c>
      <c r="P24" s="49">
        <v>389</v>
      </c>
      <c r="Q24" s="54"/>
      <c r="R24" s="51"/>
      <c r="S24" s="38"/>
      <c r="T24" s="38"/>
      <c r="U24" s="114"/>
      <c r="V24" s="114"/>
      <c r="W24" s="124"/>
      <c r="X24" s="132"/>
      <c r="Y24" s="125"/>
      <c r="Z24" s="140"/>
      <c r="AA24" s="126"/>
      <c r="AB24" s="150"/>
      <c r="AC24" s="127"/>
      <c r="AD24" s="127"/>
      <c r="AE24" s="162"/>
      <c r="AF24" s="197"/>
      <c r="AG24" s="163"/>
      <c r="AH24" s="163"/>
      <c r="AI24" s="165"/>
      <c r="AJ24" s="165"/>
    </row>
    <row r="25" spans="1:36" ht="18.75" x14ac:dyDescent="0.3">
      <c r="A25" s="74" t="s">
        <v>1603</v>
      </c>
      <c r="B25" s="46"/>
      <c r="C25" s="17">
        <f t="shared" si="2"/>
        <v>307.60827937601454</v>
      </c>
      <c r="D25" s="72">
        <f t="shared" si="3"/>
        <v>504.4</v>
      </c>
      <c r="E25" s="18">
        <f t="shared" si="4"/>
        <v>493</v>
      </c>
      <c r="F25" s="18">
        <f t="shared" si="5"/>
        <v>460.41666666666663</v>
      </c>
      <c r="G25" s="19">
        <f t="shared" si="6"/>
        <v>43.983333333333348</v>
      </c>
      <c r="H25" s="85">
        <f t="shared" si="7"/>
        <v>108.02597968785687</v>
      </c>
      <c r="I25" s="20">
        <f t="shared" si="8"/>
        <v>1.7651687237387776</v>
      </c>
      <c r="J25" s="73"/>
      <c r="K25" s="86">
        <v>531</v>
      </c>
      <c r="L25" s="74" t="s">
        <v>1603</v>
      </c>
      <c r="M25" s="47"/>
      <c r="N25" s="47"/>
      <c r="O25" s="49"/>
      <c r="P25" s="49"/>
      <c r="Q25" s="54"/>
      <c r="R25" s="51"/>
      <c r="S25" s="38"/>
      <c r="T25" s="38"/>
      <c r="U25" s="114"/>
      <c r="V25" s="114"/>
      <c r="W25" s="124"/>
      <c r="X25" s="132"/>
      <c r="Y25" s="125"/>
      <c r="Z25" s="140"/>
      <c r="AA25" s="126"/>
      <c r="AB25" s="150"/>
      <c r="AC25" s="127">
        <f>'Inne-JSM 2025'!A366</f>
        <v>507</v>
      </c>
      <c r="AD25" s="185">
        <f>AVERAGE('Inne-JSM 2025'!A366:A368)</f>
        <v>471.33333333333331</v>
      </c>
      <c r="AE25" s="162">
        <f>'Inne-JSM 2026'!A349</f>
        <v>479</v>
      </c>
      <c r="AF25" s="197">
        <f>AVERAGE('Inne-JSM 2026'!A349:A350)</f>
        <v>449.5</v>
      </c>
      <c r="AG25" s="163"/>
      <c r="AH25" s="163"/>
      <c r="AI25" s="165"/>
      <c r="AJ25" s="165"/>
    </row>
    <row r="26" spans="1:36" ht="18.75" x14ac:dyDescent="0.3">
      <c r="A26" s="159" t="s">
        <v>1504</v>
      </c>
      <c r="B26" s="46"/>
      <c r="C26" s="17">
        <f t="shared" si="2"/>
        <v>377.90562341747841</v>
      </c>
      <c r="D26" s="72">
        <f t="shared" si="3"/>
        <v>510.62</v>
      </c>
      <c r="E26" s="18">
        <f t="shared" si="4"/>
        <v>491.6</v>
      </c>
      <c r="F26" s="18">
        <f t="shared" si="5"/>
        <v>451.56666666666672</v>
      </c>
      <c r="G26" s="19">
        <f t="shared" si="6"/>
        <v>59.053333333333285</v>
      </c>
      <c r="H26" s="85">
        <f t="shared" si="7"/>
        <v>116.87597968785678</v>
      </c>
      <c r="I26" s="20">
        <f t="shared" si="8"/>
        <v>2.3699681022930008</v>
      </c>
      <c r="J26" s="73"/>
      <c r="K26" s="160">
        <v>555</v>
      </c>
      <c r="L26" s="159" t="s">
        <v>1504</v>
      </c>
      <c r="M26" s="47"/>
      <c r="N26" s="47"/>
      <c r="O26" s="106">
        <v>490</v>
      </c>
      <c r="P26" s="49">
        <v>443</v>
      </c>
      <c r="Q26" s="101">
        <v>480</v>
      </c>
      <c r="R26" s="100">
        <v>420</v>
      </c>
      <c r="S26" s="38"/>
      <c r="T26" s="38"/>
      <c r="U26" s="114"/>
      <c r="V26" s="114"/>
      <c r="W26" s="124">
        <f>'Inne-JSM 2022'!B263</f>
        <v>481</v>
      </c>
      <c r="X26" s="132">
        <f>AVERAGE('Inne-JSM 2022'!B263:B265)</f>
        <v>443.66666666666669</v>
      </c>
      <c r="Y26" s="125">
        <f>'Inne-JSM 2023'!A267</f>
        <v>463</v>
      </c>
      <c r="Z26" s="140">
        <f>AVERAGE('Inne-JSM 2023'!A267:A268)</f>
        <v>448.5</v>
      </c>
      <c r="AA26" s="126">
        <f>'Inne-JSM 2024'!A279</f>
        <v>544</v>
      </c>
      <c r="AB26" s="150">
        <f>AVERAGE('Inne-JSM 2024'!A279:A281)</f>
        <v>502.66666666666669</v>
      </c>
      <c r="AC26" s="127"/>
      <c r="AD26" s="127"/>
      <c r="AE26" s="162"/>
      <c r="AF26" s="197"/>
      <c r="AG26" s="163"/>
      <c r="AH26" s="163"/>
      <c r="AI26" s="165"/>
      <c r="AJ26" s="165"/>
    </row>
    <row r="27" spans="1:36" ht="18.75" x14ac:dyDescent="0.3">
      <c r="A27" s="74" t="s">
        <v>1604</v>
      </c>
      <c r="B27" s="46"/>
      <c r="C27" s="17">
        <f t="shared" si="2"/>
        <v>428.68731127045623</v>
      </c>
      <c r="D27" s="72">
        <f t="shared" si="3"/>
        <v>483.1</v>
      </c>
      <c r="E27" s="18">
        <f t="shared" si="4"/>
        <v>460</v>
      </c>
      <c r="F27" s="18">
        <f t="shared" si="5"/>
        <v>410</v>
      </c>
      <c r="G27" s="19">
        <f t="shared" si="6"/>
        <v>73.100000000000023</v>
      </c>
      <c r="H27" s="85">
        <f t="shared" si="7"/>
        <v>158.4426463545235</v>
      </c>
      <c r="I27" s="20">
        <f t="shared" si="8"/>
        <v>2.9336983790520192</v>
      </c>
      <c r="J27" s="73"/>
      <c r="K27" s="86">
        <v>537</v>
      </c>
      <c r="L27" s="74" t="s">
        <v>1604</v>
      </c>
      <c r="M27" s="47"/>
      <c r="N27" s="47"/>
      <c r="O27" s="106"/>
      <c r="P27" s="49"/>
      <c r="Q27" s="101"/>
      <c r="R27" s="100"/>
      <c r="S27" s="38"/>
      <c r="T27" s="38"/>
      <c r="U27" s="114"/>
      <c r="V27" s="114"/>
      <c r="W27" s="124"/>
      <c r="X27" s="132"/>
      <c r="Y27" s="125"/>
      <c r="Z27" s="140"/>
      <c r="AA27" s="126"/>
      <c r="AB27" s="150"/>
      <c r="AC27" s="191">
        <v>460</v>
      </c>
      <c r="AD27" s="191">
        <v>410</v>
      </c>
      <c r="AE27" s="162"/>
      <c r="AF27" s="197"/>
      <c r="AG27" s="163"/>
      <c r="AH27" s="163"/>
      <c r="AI27" s="165"/>
      <c r="AJ27" s="165"/>
    </row>
    <row r="28" spans="1:36" ht="18.75" x14ac:dyDescent="0.3">
      <c r="A28" s="74" t="s">
        <v>1618</v>
      </c>
      <c r="B28" s="46"/>
      <c r="C28" s="17">
        <f t="shared" ref="C28" si="9">($F$52*$A$4)+((B28-(F28*$A$4))/I28)</f>
        <v>394.22375094712754</v>
      </c>
      <c r="D28" s="72">
        <f t="shared" ref="D28" si="10">E28*(IF(K28=0,1,0.7))+K28*0.3</f>
        <v>491.5</v>
      </c>
      <c r="E28" s="18">
        <f t="shared" ref="E28" si="11">AVERAGE(M28,O28,Q28,S28,U28,W28,Y28,AA28,AC28,AE28,AG28,AI28)</f>
        <v>490</v>
      </c>
      <c r="F28" s="18">
        <f t="shared" ref="F28" si="12">AVERAGE(N28,P28,R28,T28,V28,X28,Z28,AB28,AD28,AF28,AH28,AJ28)</f>
        <v>430</v>
      </c>
      <c r="G28" s="19">
        <f t="shared" ref="G28" si="13">D28-F28</f>
        <v>61.5</v>
      </c>
      <c r="H28" s="85">
        <f t="shared" ref="H28" si="14">$F$52-F28</f>
        <v>138.4426463545235</v>
      </c>
      <c r="I28" s="20">
        <f t="shared" ref="I28" si="15">IF(G28/$G$52&lt;0.8,0.8,G28/$G$52)</f>
        <v>2.4681593749890443</v>
      </c>
      <c r="J28" s="73"/>
      <c r="K28" s="86">
        <v>495</v>
      </c>
      <c r="L28" s="74" t="s">
        <v>1618</v>
      </c>
      <c r="M28" s="47"/>
      <c r="N28" s="47"/>
      <c r="O28" s="106"/>
      <c r="P28" s="49"/>
      <c r="Q28" s="101"/>
      <c r="R28" s="100"/>
      <c r="S28" s="38"/>
      <c r="T28" s="38"/>
      <c r="U28" s="114"/>
      <c r="V28" s="114"/>
      <c r="W28" s="124"/>
      <c r="X28" s="132"/>
      <c r="Y28" s="125"/>
      <c r="Z28" s="140"/>
      <c r="AA28" s="126"/>
      <c r="AB28" s="150"/>
      <c r="AC28" s="191">
        <v>490</v>
      </c>
      <c r="AD28" s="191">
        <v>430</v>
      </c>
      <c r="AE28" s="162"/>
      <c r="AF28" s="197"/>
      <c r="AG28" s="163"/>
      <c r="AH28" s="163"/>
      <c r="AI28" s="165"/>
      <c r="AJ28" s="165"/>
    </row>
    <row r="29" spans="1:36" ht="18.75" x14ac:dyDescent="0.3">
      <c r="A29" s="74" t="s">
        <v>1617</v>
      </c>
      <c r="B29" s="46"/>
      <c r="C29" s="17">
        <f t="shared" si="2"/>
        <v>334.54627209348382</v>
      </c>
      <c r="D29" s="72">
        <f t="shared" si="3"/>
        <v>485.45999999999992</v>
      </c>
      <c r="E29" s="18">
        <f t="shared" si="4"/>
        <v>463.8</v>
      </c>
      <c r="F29" s="18">
        <f t="shared" si="5"/>
        <v>438.72222222222223</v>
      </c>
      <c r="G29" s="19">
        <f t="shared" si="6"/>
        <v>46.737777777777694</v>
      </c>
      <c r="H29" s="85">
        <f t="shared" si="7"/>
        <v>129.72042413230128</v>
      </c>
      <c r="I29" s="20">
        <f t="shared" si="8"/>
        <v>1.8757119412744168</v>
      </c>
      <c r="J29" s="73"/>
      <c r="K29" s="86">
        <v>536</v>
      </c>
      <c r="L29" s="74" t="s">
        <v>1617</v>
      </c>
      <c r="M29" s="47"/>
      <c r="N29" s="47"/>
      <c r="O29" s="106">
        <v>440</v>
      </c>
      <c r="P29" s="106">
        <v>410</v>
      </c>
      <c r="Q29" s="54"/>
      <c r="R29" s="51"/>
      <c r="S29" s="38"/>
      <c r="T29" s="38"/>
      <c r="U29" s="114"/>
      <c r="V29" s="114"/>
      <c r="W29" s="124">
        <f>'Inne-JSM 2022'!B269</f>
        <v>435</v>
      </c>
      <c r="X29" s="132"/>
      <c r="Y29" s="125">
        <f>'Inne-JSM 2023'!A273</f>
        <v>445</v>
      </c>
      <c r="Z29" s="140"/>
      <c r="AA29" s="126">
        <f>'Inne-JSM 2024'!A285</f>
        <v>463</v>
      </c>
      <c r="AB29" s="150">
        <f>AVERAGE('Inne-JSM 2024'!A285:A286)</f>
        <v>457.5</v>
      </c>
      <c r="AC29" s="127">
        <f>'Inne-JSM 2025'!A387</f>
        <v>536</v>
      </c>
      <c r="AD29" s="185">
        <f>AVERAGE('Inne-JSM 2025'!A387:A389)</f>
        <v>448.66666666666669</v>
      </c>
      <c r="AE29" s="162"/>
      <c r="AF29" s="197"/>
      <c r="AG29" s="163"/>
      <c r="AH29" s="163"/>
      <c r="AI29" s="165"/>
      <c r="AJ29" s="165"/>
    </row>
    <row r="30" spans="1:36" ht="18.75" x14ac:dyDescent="0.3">
      <c r="A30" s="74" t="s">
        <v>1506</v>
      </c>
      <c r="B30" s="46"/>
      <c r="C30" s="17">
        <f t="shared" si="2"/>
        <v>331.80329385475676</v>
      </c>
      <c r="D30" s="72">
        <f t="shared" si="3"/>
        <v>433</v>
      </c>
      <c r="E30" s="18">
        <f t="shared" si="4"/>
        <v>433</v>
      </c>
      <c r="F30" s="18">
        <f t="shared" si="5"/>
        <v>391.75</v>
      </c>
      <c r="G30" s="19">
        <f t="shared" si="6"/>
        <v>41.25</v>
      </c>
      <c r="H30" s="85">
        <f t="shared" si="7"/>
        <v>176.6926463545235</v>
      </c>
      <c r="I30" s="20">
        <f t="shared" si="8"/>
        <v>1.6554727515170418</v>
      </c>
      <c r="J30" s="73"/>
      <c r="K30" s="86"/>
      <c r="L30" s="74" t="s">
        <v>1506</v>
      </c>
      <c r="M30" s="47">
        <v>468</v>
      </c>
      <c r="N30" s="47">
        <v>468</v>
      </c>
      <c r="O30" s="106">
        <v>400</v>
      </c>
      <c r="P30" s="49">
        <v>341</v>
      </c>
      <c r="Q30" s="101">
        <v>380</v>
      </c>
      <c r="R30" s="100">
        <v>350</v>
      </c>
      <c r="S30" s="38"/>
      <c r="T30" s="38"/>
      <c r="U30" s="114"/>
      <c r="V30" s="114"/>
      <c r="W30" s="124"/>
      <c r="X30" s="132"/>
      <c r="Y30" s="125">
        <f>'Inne-JSM 2023'!D235</f>
        <v>484</v>
      </c>
      <c r="Z30" s="140"/>
      <c r="AA30" s="126"/>
      <c r="AB30" s="150"/>
      <c r="AC30" s="127"/>
      <c r="AD30" s="127">
        <f>'Inne-JSM 2025'!A330</f>
        <v>408</v>
      </c>
      <c r="AE30" s="162"/>
      <c r="AF30" s="197"/>
      <c r="AG30" s="163"/>
      <c r="AH30" s="163"/>
      <c r="AI30" s="165"/>
      <c r="AJ30" s="165"/>
    </row>
    <row r="31" spans="1:36" ht="18.75" x14ac:dyDescent="0.3">
      <c r="A31" s="74" t="s">
        <v>1605</v>
      </c>
      <c r="B31" s="46"/>
      <c r="C31" s="17">
        <f t="shared" si="2"/>
        <v>354.15340500342649</v>
      </c>
      <c r="D31" s="72">
        <f t="shared" si="3"/>
        <v>480</v>
      </c>
      <c r="E31" s="18">
        <f t="shared" si="4"/>
        <v>480</v>
      </c>
      <c r="F31" s="18">
        <f t="shared" si="5"/>
        <v>430</v>
      </c>
      <c r="G31" s="19">
        <f t="shared" si="6"/>
        <v>50</v>
      </c>
      <c r="H31" s="85">
        <f t="shared" si="7"/>
        <v>138.4426463545235</v>
      </c>
      <c r="I31" s="20">
        <f t="shared" si="8"/>
        <v>2.0066336382024748</v>
      </c>
      <c r="J31" s="73"/>
      <c r="K31" s="170">
        <v>480</v>
      </c>
      <c r="L31" s="74" t="s">
        <v>1605</v>
      </c>
      <c r="M31" s="47"/>
      <c r="N31" s="47"/>
      <c r="O31" s="106"/>
      <c r="P31" s="49"/>
      <c r="Q31" s="101"/>
      <c r="R31" s="100"/>
      <c r="S31" s="38"/>
      <c r="T31" s="38"/>
      <c r="U31" s="114"/>
      <c r="V31" s="114"/>
      <c r="W31" s="124"/>
      <c r="X31" s="132"/>
      <c r="Y31" s="125"/>
      <c r="Z31" s="140"/>
      <c r="AA31" s="126"/>
      <c r="AB31" s="150"/>
      <c r="AC31" s="191">
        <v>480</v>
      </c>
      <c r="AD31" s="191">
        <v>430</v>
      </c>
      <c r="AE31" s="162"/>
      <c r="AF31" s="197"/>
      <c r="AG31" s="163"/>
      <c r="AH31" s="163"/>
      <c r="AI31" s="165"/>
      <c r="AJ31" s="165"/>
    </row>
    <row r="32" spans="1:36" ht="18.75" x14ac:dyDescent="0.3">
      <c r="A32" s="159" t="s">
        <v>1507</v>
      </c>
      <c r="B32" s="46"/>
      <c r="C32" s="17">
        <f t="shared" si="2"/>
        <v>440.84384533915221</v>
      </c>
      <c r="D32" s="72">
        <f t="shared" si="3"/>
        <v>524.36</v>
      </c>
      <c r="E32" s="18">
        <f t="shared" si="4"/>
        <v>510.8</v>
      </c>
      <c r="F32" s="18">
        <f t="shared" si="5"/>
        <v>438.69259259259258</v>
      </c>
      <c r="G32" s="19">
        <f t="shared" si="6"/>
        <v>85.667407407407438</v>
      </c>
      <c r="H32" s="85">
        <f t="shared" si="7"/>
        <v>129.75005376193093</v>
      </c>
      <c r="I32" s="20">
        <f t="shared" si="8"/>
        <v>3.4380620280259926</v>
      </c>
      <c r="J32" s="73"/>
      <c r="K32" s="160">
        <v>556</v>
      </c>
      <c r="L32" s="159" t="s">
        <v>1507</v>
      </c>
      <c r="M32" s="47">
        <v>537</v>
      </c>
      <c r="N32" s="47">
        <v>441</v>
      </c>
      <c r="O32" s="48">
        <v>494</v>
      </c>
      <c r="P32" s="49">
        <v>456</v>
      </c>
      <c r="Q32" s="50">
        <f>'Inne-JSM 2018'!A212</f>
        <v>483</v>
      </c>
      <c r="R32" s="51">
        <f>AVERAGE('Inne-JSM 2018'!A207:A208,'Inne-JSM 2018'!A212:A218)</f>
        <v>449.55555555555554</v>
      </c>
      <c r="S32" s="38">
        <f>'Inne-JSM 2019'!A226</f>
        <v>556</v>
      </c>
      <c r="T32" s="38">
        <f>AVERAGE('Inne-JSM 2019'!A221,'Inne-JSM 2019'!A226:A229)</f>
        <v>465.6</v>
      </c>
      <c r="U32" s="114"/>
      <c r="V32" s="114"/>
      <c r="W32" s="124"/>
      <c r="X32" s="132">
        <f>'Inne-JSM 2022'!B230</f>
        <v>367</v>
      </c>
      <c r="Y32" s="125">
        <f>'Inne-JSM 2023'!A241</f>
        <v>484</v>
      </c>
      <c r="Z32" s="140">
        <f>AVERAGE('Inne-JSM 2023'!A241:A243,'Inne-JSM 2023'!A247)</f>
        <v>453</v>
      </c>
      <c r="AA32" s="126"/>
      <c r="AB32" s="150"/>
      <c r="AC32" s="127"/>
      <c r="AD32" s="127"/>
      <c r="AE32" s="162"/>
      <c r="AF32" s="197"/>
      <c r="AG32" s="163"/>
      <c r="AH32" s="163"/>
      <c r="AI32" s="165"/>
      <c r="AJ32" s="165"/>
    </row>
    <row r="33" spans="1:36" ht="18.75" x14ac:dyDescent="0.3">
      <c r="A33" s="74" t="s">
        <v>1606</v>
      </c>
      <c r="B33" s="46"/>
      <c r="C33" s="17">
        <f t="shared" si="2"/>
        <v>396.26330961922815</v>
      </c>
      <c r="D33" s="72">
        <f t="shared" si="3"/>
        <v>465.9</v>
      </c>
      <c r="E33" s="18">
        <f t="shared" si="4"/>
        <v>459</v>
      </c>
      <c r="F33" s="18">
        <f t="shared" si="5"/>
        <v>407</v>
      </c>
      <c r="G33" s="19">
        <f t="shared" si="6"/>
        <v>58.899999999999977</v>
      </c>
      <c r="H33" s="85">
        <f t="shared" si="7"/>
        <v>161.4426463545235</v>
      </c>
      <c r="I33" s="20">
        <f t="shared" si="8"/>
        <v>2.3638144258025142</v>
      </c>
      <c r="J33" s="73"/>
      <c r="K33" s="86">
        <v>482</v>
      </c>
      <c r="L33" s="74" t="s">
        <v>1619</v>
      </c>
      <c r="M33" s="47"/>
      <c r="N33" s="47"/>
      <c r="O33" s="48"/>
      <c r="P33" s="49"/>
      <c r="Q33" s="50"/>
      <c r="R33" s="51"/>
      <c r="S33" s="38"/>
      <c r="T33" s="38"/>
      <c r="U33" s="114"/>
      <c r="V33" s="114"/>
      <c r="W33" s="124"/>
      <c r="X33" s="132"/>
      <c r="Y33" s="125"/>
      <c r="Z33" s="140"/>
      <c r="AA33" s="126"/>
      <c r="AB33" s="150"/>
      <c r="AC33" s="127">
        <f>'Inne-JSM 2025'!A346</f>
        <v>454</v>
      </c>
      <c r="AD33" s="127">
        <f>AVERAGE('Inne-JSM 2025'!A346:A348)</f>
        <v>407</v>
      </c>
      <c r="AE33" s="162">
        <f>'Inne-JSM 2026'!A332</f>
        <v>464</v>
      </c>
      <c r="AF33" s="197"/>
      <c r="AG33" s="163"/>
      <c r="AH33" s="163"/>
      <c r="AI33" s="165"/>
      <c r="AJ33" s="165"/>
    </row>
    <row r="34" spans="1:36" ht="18.75" x14ac:dyDescent="0.3">
      <c r="A34" s="74" t="s">
        <v>1508</v>
      </c>
      <c r="B34" s="46"/>
      <c r="C34" s="17">
        <f t="shared" si="2"/>
        <v>347.2074548396381</v>
      </c>
      <c r="D34" s="72">
        <f t="shared" si="3"/>
        <v>475.43999999999994</v>
      </c>
      <c r="E34" s="18">
        <f t="shared" si="4"/>
        <v>460.2</v>
      </c>
      <c r="F34" s="18">
        <f t="shared" si="5"/>
        <v>427.3125</v>
      </c>
      <c r="G34" s="19">
        <f t="shared" si="6"/>
        <v>48.127499999999941</v>
      </c>
      <c r="H34" s="85">
        <f t="shared" si="7"/>
        <v>141.1301463545235</v>
      </c>
      <c r="I34" s="20">
        <f t="shared" si="8"/>
        <v>1.9314852084517897</v>
      </c>
      <c r="J34" s="73"/>
      <c r="K34" s="86">
        <v>511</v>
      </c>
      <c r="L34" s="74" t="s">
        <v>1508</v>
      </c>
      <c r="M34" s="47">
        <f>'Inne-JSM 2016'!G158</f>
        <v>493</v>
      </c>
      <c r="N34" s="52">
        <f>AVERAGE('Inne-JSM 2016'!G158:G161)</f>
        <v>431.5</v>
      </c>
      <c r="O34" s="49">
        <f>'Inne-JSM 2017'!G144</f>
        <v>461</v>
      </c>
      <c r="P34" s="53">
        <f>AVERAGE('Inne-JSM 2017'!G144:G151)</f>
        <v>412.5</v>
      </c>
      <c r="Q34" s="54">
        <f>'Inne-JSM 2018'!A223</f>
        <v>439</v>
      </c>
      <c r="R34" s="51">
        <f>AVERAGE('Inne-JSM 2018'!A223:A226)</f>
        <v>412.75</v>
      </c>
      <c r="S34" s="38">
        <f>'Inne-JSM 2019'!A237</f>
        <v>474</v>
      </c>
      <c r="T34" s="38">
        <f>AVERAGE('Inne-JSM 2019'!A237:A238)</f>
        <v>452.5</v>
      </c>
      <c r="U34" s="114"/>
      <c r="V34" s="114"/>
      <c r="W34" s="124"/>
      <c r="X34" s="132"/>
      <c r="Y34" s="125">
        <f>'Inne-JSM 2023'!A253</f>
        <v>434</v>
      </c>
      <c r="Z34" s="140"/>
      <c r="AA34" s="126"/>
      <c r="AB34" s="150"/>
      <c r="AC34" s="127"/>
      <c r="AD34" s="127"/>
      <c r="AE34" s="162"/>
      <c r="AF34" s="197"/>
      <c r="AG34" s="163"/>
      <c r="AH34" s="163"/>
      <c r="AI34" s="165"/>
      <c r="AJ34" s="165"/>
    </row>
    <row r="35" spans="1:36" ht="18.75" x14ac:dyDescent="0.3">
      <c r="A35" s="74" t="s">
        <v>1509</v>
      </c>
      <c r="B35" s="46"/>
      <c r="C35" s="17">
        <f t="shared" si="2"/>
        <v>366.96485825368757</v>
      </c>
      <c r="D35" s="72">
        <f t="shared" si="3"/>
        <v>488.26666666666665</v>
      </c>
      <c r="E35" s="18">
        <f t="shared" si="4"/>
        <v>474.66666666666669</v>
      </c>
      <c r="F35" s="18">
        <f t="shared" si="5"/>
        <v>434.52738095238101</v>
      </c>
      <c r="G35" s="19">
        <f t="shared" si="6"/>
        <v>53.739285714285643</v>
      </c>
      <c r="H35" s="85">
        <f t="shared" si="7"/>
        <v>133.9152654021425</v>
      </c>
      <c r="I35" s="20">
        <f t="shared" si="8"/>
        <v>2.1567011681451858</v>
      </c>
      <c r="J35" s="73"/>
      <c r="K35" s="86">
        <v>520</v>
      </c>
      <c r="L35" s="74" t="s">
        <v>1509</v>
      </c>
      <c r="M35" s="47">
        <f>'Inne-JSM 2016'!G165</f>
        <v>489</v>
      </c>
      <c r="N35" s="52">
        <f>AVERAGE('Inne-JSM 2016'!G165:G171)</f>
        <v>434.71428571428572</v>
      </c>
      <c r="O35" s="49">
        <f>'Inne-JSM 2017'!G152</f>
        <v>489</v>
      </c>
      <c r="P35" s="53">
        <f>AVERAGE('Inne-JSM 2017'!G152:G155)</f>
        <v>426.25</v>
      </c>
      <c r="Q35" s="54">
        <f>'Inne-JSM 2018'!A229</f>
        <v>503</v>
      </c>
      <c r="R35" s="51">
        <f>AVERAGE('Inne-JSM 2018'!A229:A233)</f>
        <v>433.4</v>
      </c>
      <c r="S35" s="38">
        <f>'Inne-JSM 2019'!A243</f>
        <v>460</v>
      </c>
      <c r="T35" s="38">
        <f>AVERAGE('Inne-JSM 2019'!A243:A247)</f>
        <v>436.8</v>
      </c>
      <c r="U35" s="114">
        <f>'Inne-JSM 2021'!B247</f>
        <v>468</v>
      </c>
      <c r="V35" s="114">
        <f>AVERAGE('Inne-JSM 2021'!B247:B248)</f>
        <v>433</v>
      </c>
      <c r="W35" s="124"/>
      <c r="X35" s="132">
        <f>'Inne-JSM 2022'!B252</f>
        <v>443</v>
      </c>
      <c r="Y35" s="125">
        <f>'Inne-JSM 2023'!A259</f>
        <v>439</v>
      </c>
      <c r="Z35" s="140"/>
      <c r="AA35" s="126"/>
      <c r="AB35" s="150"/>
      <c r="AC35" s="127"/>
      <c r="AD35" s="127"/>
      <c r="AE35" s="162"/>
      <c r="AF35" s="197"/>
      <c r="AG35" s="163"/>
      <c r="AH35" s="163"/>
      <c r="AI35" s="165"/>
      <c r="AJ35" s="165"/>
    </row>
    <row r="36" spans="1:36" ht="18.75" x14ac:dyDescent="0.3">
      <c r="A36" s="74" t="s">
        <v>1510</v>
      </c>
      <c r="B36" s="46"/>
      <c r="C36" s="17">
        <f t="shared" si="2"/>
        <v>274.21243418356272</v>
      </c>
      <c r="D36" s="72">
        <f t="shared" si="3"/>
        <v>515.85714285714289</v>
      </c>
      <c r="E36" s="18">
        <f t="shared" si="4"/>
        <v>515.85714285714289</v>
      </c>
      <c r="F36" s="18">
        <f t="shared" si="5"/>
        <v>475.58174603174604</v>
      </c>
      <c r="G36" s="19">
        <f t="shared" si="6"/>
        <v>40.275396825396854</v>
      </c>
      <c r="H36" s="85">
        <f t="shared" si="7"/>
        <v>92.860900322777468</v>
      </c>
      <c r="I36" s="20">
        <f t="shared" si="8"/>
        <v>1.6163593212358898</v>
      </c>
      <c r="J36" s="73"/>
      <c r="K36" s="86"/>
      <c r="L36" s="74" t="s">
        <v>1510</v>
      </c>
      <c r="M36" s="47">
        <v>517</v>
      </c>
      <c r="N36" s="55">
        <v>486</v>
      </c>
      <c r="O36" s="49">
        <v>514</v>
      </c>
      <c r="P36" s="49">
        <v>481</v>
      </c>
      <c r="Q36" s="54">
        <f>'Inne-JSM 2018'!A4</f>
        <v>484</v>
      </c>
      <c r="R36" s="51">
        <f>AVERAGE('Inne-JSM 2018'!A4:A5)</f>
        <v>474.5</v>
      </c>
      <c r="S36" s="38"/>
      <c r="T36" s="38"/>
      <c r="U36" s="114">
        <f>'Inne-JSM 2021'!B4</f>
        <v>487</v>
      </c>
      <c r="V36" s="114">
        <f>AVERAGE('Inne-JSM 2021'!B4:B6,'Inne-JSM 2021'!B9)</f>
        <v>460.25</v>
      </c>
      <c r="W36" s="124"/>
      <c r="X36" s="132">
        <f>'Inne-JSM 2022'!B4</f>
        <v>419</v>
      </c>
      <c r="Y36" s="125">
        <f>'Inne-JSM 2023'!D4</f>
        <v>527</v>
      </c>
      <c r="Z36" s="140">
        <f>AVERAGE('Inne-JSM 2023'!A4:A7,'Inne-JSM 2023'!D4)</f>
        <v>461.2</v>
      </c>
      <c r="AA36" s="126">
        <f>'Inne-JSM 2024'!A4</f>
        <v>533</v>
      </c>
      <c r="AB36" s="150">
        <f>AVERAGE('Inne-JSM 2024'!A4:A7,'Inne-JSM 2024'!A10:A12)</f>
        <v>489.28571428571428</v>
      </c>
      <c r="AC36" s="127"/>
      <c r="AD36" s="127">
        <f>'Inne-JSM 2025'!A4</f>
        <v>509</v>
      </c>
      <c r="AE36" s="162">
        <f>'Inne-JSM 2026'!A4</f>
        <v>549</v>
      </c>
      <c r="AF36" s="197">
        <f>AVERAGE('Inne-JSM 2026'!A4:A5,'Inne-JSM 2026'!A10:A13)</f>
        <v>500</v>
      </c>
      <c r="AG36" s="163"/>
      <c r="AH36" s="163"/>
      <c r="AI36" s="165"/>
      <c r="AJ36" s="165"/>
    </row>
    <row r="37" spans="1:36" ht="18.75" x14ac:dyDescent="0.3">
      <c r="A37" s="74" t="s">
        <v>1607</v>
      </c>
      <c r="B37" s="46"/>
      <c r="C37" s="17">
        <f t="shared" si="2"/>
        <v>259.44279050344227</v>
      </c>
      <c r="D37" s="72">
        <f t="shared" si="3"/>
        <v>541.4</v>
      </c>
      <c r="E37" s="18">
        <f t="shared" si="4"/>
        <v>533</v>
      </c>
      <c r="F37" s="18">
        <f t="shared" si="5"/>
        <v>501</v>
      </c>
      <c r="G37" s="19">
        <f t="shared" si="6"/>
        <v>40.399999999999977</v>
      </c>
      <c r="H37" s="85">
        <f t="shared" si="7"/>
        <v>67.442646354523504</v>
      </c>
      <c r="I37" s="20">
        <f t="shared" si="8"/>
        <v>1.6213599796675988</v>
      </c>
      <c r="J37" s="73"/>
      <c r="K37" s="86">
        <v>561</v>
      </c>
      <c r="L37" s="74" t="s">
        <v>1607</v>
      </c>
      <c r="M37" s="47"/>
      <c r="N37" s="55"/>
      <c r="O37" s="49"/>
      <c r="P37" s="49"/>
      <c r="Q37" s="54"/>
      <c r="R37" s="51"/>
      <c r="S37" s="38"/>
      <c r="T37" s="38"/>
      <c r="U37" s="114"/>
      <c r="V37" s="114"/>
      <c r="W37" s="124"/>
      <c r="X37" s="132"/>
      <c r="Y37" s="125"/>
      <c r="Z37" s="140"/>
      <c r="AA37" s="126"/>
      <c r="AB37" s="150"/>
      <c r="AC37" s="127">
        <f>'Inne-JSM 2025'!A16</f>
        <v>527</v>
      </c>
      <c r="AD37" s="185">
        <f>AVERAGE('Inne-JSM 2025'!A16:A20)</f>
        <v>498.6</v>
      </c>
      <c r="AE37" s="162">
        <f>'Inne-JSM 2026'!A17</f>
        <v>539</v>
      </c>
      <c r="AF37" s="197">
        <f>AVERAGE('Inne-JSM 2026'!A17:A21)</f>
        <v>503.4</v>
      </c>
      <c r="AG37" s="163"/>
      <c r="AH37" s="163"/>
      <c r="AI37" s="165"/>
      <c r="AJ37" s="165"/>
    </row>
    <row r="38" spans="1:36" ht="18.75" x14ac:dyDescent="0.3">
      <c r="A38" s="74" t="s">
        <v>1608</v>
      </c>
      <c r="B38" s="46"/>
      <c r="C38" s="17">
        <f t="shared" si="2"/>
        <v>212.08988178859232</v>
      </c>
      <c r="D38" s="72">
        <f t="shared" si="3"/>
        <v>550.85</v>
      </c>
      <c r="E38" s="18">
        <f t="shared" si="4"/>
        <v>537.5</v>
      </c>
      <c r="F38" s="18">
        <f t="shared" si="5"/>
        <v>514.85</v>
      </c>
      <c r="G38" s="19">
        <f t="shared" si="6"/>
        <v>36</v>
      </c>
      <c r="H38" s="85">
        <f t="shared" si="7"/>
        <v>53.592646354523481</v>
      </c>
      <c r="I38" s="20">
        <f t="shared" si="8"/>
        <v>1.4447762195057818</v>
      </c>
      <c r="J38" s="73"/>
      <c r="K38" s="86">
        <v>582</v>
      </c>
      <c r="L38" s="74" t="s">
        <v>1608</v>
      </c>
      <c r="M38" s="47"/>
      <c r="N38" s="55"/>
      <c r="O38" s="49"/>
      <c r="P38" s="49"/>
      <c r="Q38" s="54"/>
      <c r="R38" s="51"/>
      <c r="S38" s="38"/>
      <c r="T38" s="38"/>
      <c r="U38" s="114"/>
      <c r="V38" s="114"/>
      <c r="W38" s="124"/>
      <c r="X38" s="132"/>
      <c r="Y38" s="125"/>
      <c r="Z38" s="140"/>
      <c r="AA38" s="126"/>
      <c r="AB38" s="150"/>
      <c r="AC38" s="127">
        <f>'Inne-JSM 2025'!A32</f>
        <v>530</v>
      </c>
      <c r="AD38" s="185">
        <f>AVERAGE('Inne-JSM 2025'!A32:A33)</f>
        <v>507.5</v>
      </c>
      <c r="AE38" s="162">
        <f>'Inne-JSM 2026'!A33</f>
        <v>545</v>
      </c>
      <c r="AF38" s="197">
        <f>AVERAGE('Inne-JSM 2026'!A33:A37)</f>
        <v>522.20000000000005</v>
      </c>
      <c r="AG38" s="163"/>
      <c r="AH38" s="163"/>
      <c r="AI38" s="165"/>
      <c r="AJ38" s="165"/>
    </row>
    <row r="39" spans="1:36" ht="18.75" x14ac:dyDescent="0.3">
      <c r="A39" s="159" t="s">
        <v>1511</v>
      </c>
      <c r="B39" s="46"/>
      <c r="C39" s="17">
        <f t="shared" si="2"/>
        <v>373.26516583651596</v>
      </c>
      <c r="D39" s="72">
        <f t="shared" si="3"/>
        <v>566.51250000000005</v>
      </c>
      <c r="E39" s="18">
        <f t="shared" si="4"/>
        <v>556.875</v>
      </c>
      <c r="F39" s="18">
        <f t="shared" si="5"/>
        <v>502.37654532967031</v>
      </c>
      <c r="G39" s="19">
        <f t="shared" si="6"/>
        <v>64.135954670329738</v>
      </c>
      <c r="H39" s="85">
        <f t="shared" si="7"/>
        <v>66.066101024853197</v>
      </c>
      <c r="I39" s="20">
        <f t="shared" si="8"/>
        <v>2.5739472811942554</v>
      </c>
      <c r="J39" s="73"/>
      <c r="K39" s="160">
        <v>589</v>
      </c>
      <c r="L39" s="159" t="s">
        <v>1511</v>
      </c>
      <c r="M39" s="47">
        <f>'Inne-JSM 2016'!G175</f>
        <v>570</v>
      </c>
      <c r="N39" s="52">
        <f>AVERAGE('Inne-JSM 2016'!G175:G190)</f>
        <v>490.9375</v>
      </c>
      <c r="O39" s="49">
        <f>'Inne-JSM 2017'!G159</f>
        <v>559</v>
      </c>
      <c r="P39" s="53">
        <f>AVERAGE('Inne-JSM 2017'!G159:G174)</f>
        <v>499.5625</v>
      </c>
      <c r="Q39" s="54">
        <f>'Inne-JSM 2018'!A8</f>
        <v>548</v>
      </c>
      <c r="R39" s="51">
        <f>AVERAGE('Inne-JSM 2018'!A8:A19)</f>
        <v>500</v>
      </c>
      <c r="S39" s="38">
        <f>'Inne-JSM 2019'!A8</f>
        <v>563</v>
      </c>
      <c r="T39" s="38">
        <f>AVERAGE('Inne-JSM 2019'!A8:A20)</f>
        <v>517.92307692307691</v>
      </c>
      <c r="U39" s="114">
        <f>'Inne-JSM 2021'!B13</f>
        <v>570</v>
      </c>
      <c r="V39" s="114">
        <f>AVERAGE('Inne-JSM 2021'!B12:B18)</f>
        <v>528.71428571428567</v>
      </c>
      <c r="W39" s="124">
        <f>'Inne-JSM 2022'!B12</f>
        <v>556</v>
      </c>
      <c r="X39" s="132">
        <f>AVERAGE('Inne-JSM 2022'!B12:B15)</f>
        <v>510.5</v>
      </c>
      <c r="Y39" s="125">
        <f>'Inne-JSM 2023'!A13</f>
        <v>550</v>
      </c>
      <c r="Z39" s="140">
        <f>AVERAGE('Inne-JSM 2023'!A13:A20)</f>
        <v>489.875</v>
      </c>
      <c r="AA39" s="126">
        <f>'Inne-JSM 2024'!A16</f>
        <v>539</v>
      </c>
      <c r="AB39" s="150">
        <f>AVERAGE('Inne-JSM 2024'!A16:A25)</f>
        <v>481.5</v>
      </c>
      <c r="AC39" s="127"/>
      <c r="AD39" s="127"/>
      <c r="AE39" s="162"/>
      <c r="AF39" s="197"/>
      <c r="AG39" s="163"/>
      <c r="AH39" s="163"/>
      <c r="AI39" s="165"/>
      <c r="AJ39" s="165"/>
    </row>
    <row r="40" spans="1:36" ht="18.75" x14ac:dyDescent="0.3">
      <c r="A40" s="159" t="s">
        <v>1512</v>
      </c>
      <c r="B40" s="46"/>
      <c r="C40" s="17">
        <f t="shared" si="2"/>
        <v>356.53313209481439</v>
      </c>
      <c r="D40" s="72">
        <f t="shared" si="3"/>
        <v>566.875</v>
      </c>
      <c r="E40" s="18">
        <f t="shared" si="4"/>
        <v>555.25</v>
      </c>
      <c r="F40" s="18">
        <f t="shared" si="5"/>
        <v>507.23216904623155</v>
      </c>
      <c r="G40" s="19">
        <f t="shared" si="6"/>
        <v>59.642830953768453</v>
      </c>
      <c r="H40" s="85">
        <f t="shared" si="7"/>
        <v>61.210477308291956</v>
      </c>
      <c r="I40" s="20">
        <f t="shared" si="8"/>
        <v>2.3936262173891114</v>
      </c>
      <c r="J40" s="73"/>
      <c r="K40" s="160">
        <v>594</v>
      </c>
      <c r="L40" s="159" t="s">
        <v>1512</v>
      </c>
      <c r="M40" s="47">
        <f>'Inne-JSM 2016'!G195</f>
        <v>571</v>
      </c>
      <c r="N40" s="52">
        <f>AVERAGE('Inne-JSM 2016'!G195:G214)</f>
        <v>521.04999999999995</v>
      </c>
      <c r="O40" s="49">
        <f>'Inne-JSM 2017'!G177</f>
        <v>563</v>
      </c>
      <c r="P40" s="53">
        <f>AVERAGE('Inne-JSM 2017'!G177:G192)</f>
        <v>514.6875</v>
      </c>
      <c r="Q40" s="54">
        <f>'Inne-JSM 2018'!A24</f>
        <v>561</v>
      </c>
      <c r="R40" s="51">
        <f>AVERAGE('Inne-JSM 2018'!A24:A36)</f>
        <v>520.07692307692309</v>
      </c>
      <c r="S40" s="38">
        <f>'Inne-JSM 2019'!A24</f>
        <v>557</v>
      </c>
      <c r="T40" s="38">
        <f>AVERAGE('Inne-JSM 2019'!A24:A34)</f>
        <v>511.18181818181819</v>
      </c>
      <c r="U40" s="114">
        <f>'Inne-JSM 2021'!B28</f>
        <v>545</v>
      </c>
      <c r="V40" s="114">
        <f>AVERAGE('Inne-JSM 2021'!B28:B31,'Inne-JSM 2021'!B33,'Inne-JSM 2021'!B35,'Inne-JSM 2021'!B37:B38)</f>
        <v>494.25</v>
      </c>
      <c r="W40" s="124">
        <f>'Inne-JSM 2022'!B28</f>
        <v>545</v>
      </c>
      <c r="X40" s="132">
        <f>AVERAGE('Inne-JSM 2022'!B28:B36)</f>
        <v>503.11111111111109</v>
      </c>
      <c r="Y40" s="125">
        <f>'Inne-JSM 2023'!A29</f>
        <v>553</v>
      </c>
      <c r="Z40" s="140">
        <f>AVERAGE('Inne-JSM 2023'!A29:A33)</f>
        <v>499</v>
      </c>
      <c r="AA40" s="126">
        <f>'Inne-JSM 2024'!A32</f>
        <v>547</v>
      </c>
      <c r="AB40" s="150">
        <f>AVERAGE('Inne-JSM 2024'!A32:A35)</f>
        <v>494.5</v>
      </c>
      <c r="AC40" s="127"/>
      <c r="AD40" s="127"/>
      <c r="AE40" s="162"/>
      <c r="AF40" s="197"/>
      <c r="AG40" s="163"/>
      <c r="AH40" s="163"/>
      <c r="AI40" s="165"/>
      <c r="AJ40" s="165"/>
    </row>
    <row r="41" spans="1:36" ht="18.75" x14ac:dyDescent="0.3">
      <c r="A41" s="74" t="s">
        <v>1609</v>
      </c>
      <c r="B41" s="46"/>
      <c r="C41" s="17">
        <f t="shared" si="2"/>
        <v>382.0752298517923</v>
      </c>
      <c r="D41" s="72">
        <f t="shared" si="3"/>
        <v>547.45000000000005</v>
      </c>
      <c r="E41" s="18">
        <f t="shared" si="4"/>
        <v>542.5</v>
      </c>
      <c r="F41" s="18">
        <f t="shared" si="5"/>
        <v>482.8878205128205</v>
      </c>
      <c r="G41" s="19">
        <f t="shared" si="6"/>
        <v>64.562179487179549</v>
      </c>
      <c r="H41" s="85">
        <f t="shared" si="7"/>
        <v>85.554825841703007</v>
      </c>
      <c r="I41" s="20">
        <f t="shared" si="8"/>
        <v>2.5910528222928058</v>
      </c>
      <c r="J41" s="73"/>
      <c r="K41" s="86">
        <v>559</v>
      </c>
      <c r="L41" s="74" t="s">
        <v>1609</v>
      </c>
      <c r="M41" s="47"/>
      <c r="N41" s="52"/>
      <c r="O41" s="49"/>
      <c r="P41" s="53"/>
      <c r="Q41" s="54"/>
      <c r="R41" s="51"/>
      <c r="S41" s="38"/>
      <c r="T41" s="38"/>
      <c r="U41" s="114"/>
      <c r="V41" s="114"/>
      <c r="W41" s="124"/>
      <c r="X41" s="132"/>
      <c r="Y41" s="125"/>
      <c r="Z41" s="140"/>
      <c r="AA41" s="126"/>
      <c r="AB41" s="150"/>
      <c r="AC41" s="127">
        <f>'Inne-JSM 2025'!A38</f>
        <v>537</v>
      </c>
      <c r="AD41" s="185">
        <f>AVERAGE('Inne-JSM 2025'!A38:A50)</f>
        <v>467.69230769230768</v>
      </c>
      <c r="AE41" s="162">
        <f>'Inne-JSM 2026'!A40</f>
        <v>548</v>
      </c>
      <c r="AF41" s="197">
        <f>AVERAGE('Inne-JSM 2026'!A40:A51)</f>
        <v>498.08333333333331</v>
      </c>
      <c r="AG41" s="163"/>
      <c r="AH41" s="163"/>
      <c r="AI41" s="165"/>
      <c r="AJ41" s="165"/>
    </row>
    <row r="42" spans="1:36" ht="18.75" x14ac:dyDescent="0.3">
      <c r="A42" s="74" t="s">
        <v>1610</v>
      </c>
      <c r="B42" s="46"/>
      <c r="C42" s="17">
        <f t="shared" si="2"/>
        <v>275.34330323794785</v>
      </c>
      <c r="D42" s="72">
        <f t="shared" si="3"/>
        <v>542.29999999999995</v>
      </c>
      <c r="E42" s="18">
        <f t="shared" si="4"/>
        <v>530</v>
      </c>
      <c r="F42" s="18">
        <f t="shared" si="5"/>
        <v>499.8095238095238</v>
      </c>
      <c r="G42" s="19">
        <f t="shared" si="6"/>
        <v>42.490476190476159</v>
      </c>
      <c r="H42" s="85">
        <f t="shared" si="7"/>
        <v>68.633122544999708</v>
      </c>
      <c r="I42" s="20">
        <f t="shared" si="8"/>
        <v>1.705256376541016</v>
      </c>
      <c r="J42" s="73"/>
      <c r="K42" s="86">
        <v>571</v>
      </c>
      <c r="L42" s="74" t="s">
        <v>1610</v>
      </c>
      <c r="M42" s="47"/>
      <c r="N42" s="52"/>
      <c r="O42" s="49"/>
      <c r="P42" s="53"/>
      <c r="Q42" s="54"/>
      <c r="R42" s="51"/>
      <c r="S42" s="38"/>
      <c r="T42" s="38"/>
      <c r="U42" s="114"/>
      <c r="V42" s="114"/>
      <c r="W42" s="124"/>
      <c r="X42" s="132"/>
      <c r="Y42" s="125"/>
      <c r="Z42" s="140"/>
      <c r="AA42" s="126"/>
      <c r="AB42" s="150"/>
      <c r="AC42" s="127">
        <f>'Inne-JSM 2025'!A56</f>
        <v>539</v>
      </c>
      <c r="AD42" s="185">
        <f>AVERAGE('Inne-JSM 2025'!A56:A62)</f>
        <v>491.28571428571428</v>
      </c>
      <c r="AE42" s="162">
        <f>'Inne-JSM 2026'!A58</f>
        <v>521</v>
      </c>
      <c r="AF42" s="197">
        <f>AVERAGE('Inne-JSM 2026'!A58:A60)</f>
        <v>508.33333333333331</v>
      </c>
      <c r="AG42" s="163"/>
      <c r="AH42" s="163"/>
      <c r="AI42" s="165"/>
      <c r="AJ42" s="165"/>
    </row>
    <row r="43" spans="1:36" ht="18.75" x14ac:dyDescent="0.3">
      <c r="A43" s="74" t="s">
        <v>1513</v>
      </c>
      <c r="B43" s="46"/>
      <c r="C43" s="17">
        <f t="shared" si="2"/>
        <v>374.37444431989923</v>
      </c>
      <c r="D43" s="72">
        <f t="shared" si="3"/>
        <v>564.53</v>
      </c>
      <c r="E43" s="18">
        <f t="shared" si="4"/>
        <v>554.9</v>
      </c>
      <c r="F43" s="18">
        <f t="shared" si="5"/>
        <v>500.29474206349204</v>
      </c>
      <c r="G43" s="19">
        <f t="shared" si="6"/>
        <v>64.235257936507935</v>
      </c>
      <c r="H43" s="85">
        <f t="shared" si="7"/>
        <v>68.147904291031466</v>
      </c>
      <c r="I43" s="20">
        <f t="shared" si="8"/>
        <v>2.5779325866801863</v>
      </c>
      <c r="J43" s="73"/>
      <c r="K43" s="86">
        <v>587</v>
      </c>
      <c r="L43" s="74" t="s">
        <v>1513</v>
      </c>
      <c r="M43" s="47">
        <v>567</v>
      </c>
      <c r="N43" s="47">
        <v>487</v>
      </c>
      <c r="O43" s="49">
        <v>571</v>
      </c>
      <c r="P43" s="49">
        <v>493</v>
      </c>
      <c r="Q43" s="50">
        <f>'Inne-JSM 2018'!A41</f>
        <v>548</v>
      </c>
      <c r="R43" s="51">
        <f>AVERAGE('Inne-JSM 2018'!A41:A54)</f>
        <v>505.07142857142856</v>
      </c>
      <c r="S43" s="38">
        <f>'Inne-JSM 2019'!A41</f>
        <v>561</v>
      </c>
      <c r="T43" s="38">
        <f>AVERAGE('Inne-JSM 2019'!A41:A56)</f>
        <v>496.1875</v>
      </c>
      <c r="U43" s="114">
        <f>'Inne-JSM 2021'!B46</f>
        <v>527</v>
      </c>
      <c r="V43" s="114">
        <f>AVERAGE('Inne-JSM 2021'!B45:B50,'Inne-JSM 2021'!B52:B53)</f>
        <v>509.5</v>
      </c>
      <c r="W43" s="124">
        <f>'Inne-JSM 2022'!B45</f>
        <v>539</v>
      </c>
      <c r="X43" s="132">
        <f>AVERAGE('Inne-JSM 2022'!B45:B60)</f>
        <v>492.375</v>
      </c>
      <c r="Y43" s="125">
        <f>'Inne-JSM 2023'!A46</f>
        <v>546</v>
      </c>
      <c r="Z43" s="140">
        <f>AVERAGE('Inne-JSM 2023'!A46:A54)</f>
        <v>499.77777777777777</v>
      </c>
      <c r="AA43" s="126">
        <f>'Inne-JSM 2024'!A49</f>
        <v>554</v>
      </c>
      <c r="AB43" s="150">
        <f>AVERAGE('Inne-JSM 2024'!A49:A62)</f>
        <v>501.78571428571428</v>
      </c>
      <c r="AC43" s="127">
        <f>'Inne-JSM 2025'!A77</f>
        <v>568</v>
      </c>
      <c r="AD43" s="185">
        <f>AVERAGE('Inne-JSM 2025'!A77:A83)</f>
        <v>517</v>
      </c>
      <c r="AE43" s="162">
        <f>'Inne-JSM 2026'!A79</f>
        <v>568</v>
      </c>
      <c r="AF43" s="197">
        <f>AVERAGE('Inne-JSM 2026'!A79:A86)</f>
        <v>501.25</v>
      </c>
      <c r="AG43" s="163"/>
      <c r="AH43" s="163"/>
      <c r="AI43" s="165"/>
      <c r="AJ43" s="165"/>
    </row>
    <row r="44" spans="1:36" ht="18.75" x14ac:dyDescent="0.3">
      <c r="A44" s="75" t="s">
        <v>1514</v>
      </c>
      <c r="B44" s="173"/>
      <c r="C44" s="17">
        <f t="shared" ref="C44:C73" si="16">($F$52*$A$4)+((B44-(F44*$A$4))/I44)</f>
        <v>364.5027080770393</v>
      </c>
      <c r="D44" s="174">
        <f t="shared" ref="D44:D73" si="17">E44*(IF(K44=0,1,0.7))+K44*0.3</f>
        <v>572.37</v>
      </c>
      <c r="E44" s="134">
        <f t="shared" ref="E44:E73" si="18">AVERAGE(M44,O44,Q44,S44,U44,W44,Y44,AA44,AC44,AE44,AG44,AI44)</f>
        <v>563.1</v>
      </c>
      <c r="F44" s="134">
        <f t="shared" ref="F44:F73" si="19">AVERAGE(N44,P44,R44,T44,V44,X44,Z44,AB44,AD44,AF44,AH44,AJ44)</f>
        <v>510.05192577030812</v>
      </c>
      <c r="G44" s="135">
        <f t="shared" ref="G44:G73" si="20">D44-F44</f>
        <v>62.318074229691888</v>
      </c>
      <c r="H44" s="136">
        <f t="shared" ref="H44:H73" si="21">$F$52-F44</f>
        <v>58.390720584215387</v>
      </c>
      <c r="I44" s="137">
        <f t="shared" ref="I44:I73" si="22">IF(G44/$G$52&lt;0.8,0.8,G44/$G$52)</f>
        <v>2.5009908803459706</v>
      </c>
      <c r="J44" s="138"/>
      <c r="K44" s="87">
        <v>594</v>
      </c>
      <c r="L44" s="75" t="s">
        <v>1514</v>
      </c>
      <c r="M44" s="56">
        <v>567</v>
      </c>
      <c r="N44" s="56">
        <v>509</v>
      </c>
      <c r="O44" s="57">
        <v>571</v>
      </c>
      <c r="P44" s="57">
        <v>519</v>
      </c>
      <c r="Q44" s="58">
        <f>'Inne-JSM 2018'!A59</f>
        <v>573</v>
      </c>
      <c r="R44" s="59">
        <f>AVERAGE('Inne-JSM 2018'!A59:A75)</f>
        <v>514.88235294117646</v>
      </c>
      <c r="S44" s="39">
        <f>'Inne-JSM 2019'!A62</f>
        <v>569</v>
      </c>
      <c r="T44" s="39">
        <f>AVERAGE('Inne-JSM 2019'!A61:A79)</f>
        <v>521.16666666666663</v>
      </c>
      <c r="U44" s="115">
        <f>'Inne-JSM 2021'!B66</f>
        <v>552</v>
      </c>
      <c r="V44" s="115">
        <f>AVERAGE('Inne-JSM 2021'!B66:B72,'Inne-JSM 2021'!B74)</f>
        <v>506.125</v>
      </c>
      <c r="W44" s="128">
        <f>'Inne-JSM 2022'!B71</f>
        <v>572</v>
      </c>
      <c r="X44" s="133">
        <f>AVERAGE('Inne-JSM 2022'!B71:B82)</f>
        <v>512.25</v>
      </c>
      <c r="Y44" s="129">
        <f>'Inne-JSM 2023'!A72</f>
        <v>565</v>
      </c>
      <c r="Z44" s="141">
        <f>AVERAGE('Inne-JSM 2023'!A72:A85)</f>
        <v>497</v>
      </c>
      <c r="AA44" s="130">
        <f>'Inne-JSM 2024'!A32</f>
        <v>547</v>
      </c>
      <c r="AB44" s="158">
        <f>AVERAGE('Inne-JSM 2024'!A32:A35)</f>
        <v>494.5</v>
      </c>
      <c r="AC44" s="131">
        <f>'Inne-JSM 2025'!A103</f>
        <v>548</v>
      </c>
      <c r="AD44" s="185">
        <f>AVERAGE('Inne-JSM 2025'!A103:A108)</f>
        <v>504.16666666666669</v>
      </c>
      <c r="AE44" s="167">
        <f>'Inne-JSM 2026'!A99</f>
        <v>567</v>
      </c>
      <c r="AF44" s="198">
        <f>AVERAGE('Inne-JSM 2026'!A99:A112)</f>
        <v>522.42857142857144</v>
      </c>
      <c r="AG44" s="168"/>
      <c r="AH44" s="168"/>
      <c r="AI44" s="169"/>
      <c r="AJ44" s="169"/>
    </row>
    <row r="45" spans="1:36" ht="18.75" x14ac:dyDescent="0.3">
      <c r="A45" s="76" t="s">
        <v>1515</v>
      </c>
      <c r="B45" s="171"/>
      <c r="C45" s="172">
        <f t="shared" si="16"/>
        <v>392.46673832059901</v>
      </c>
      <c r="D45" s="72">
        <f t="shared" si="17"/>
        <v>532.81999999999994</v>
      </c>
      <c r="E45" s="18">
        <f t="shared" si="18"/>
        <v>524.6</v>
      </c>
      <c r="F45" s="18">
        <f t="shared" si="19"/>
        <v>466.73284377387319</v>
      </c>
      <c r="G45" s="19">
        <f t="shared" si="20"/>
        <v>66.087156226126751</v>
      </c>
      <c r="H45" s="85">
        <f t="shared" si="21"/>
        <v>101.70980258065032</v>
      </c>
      <c r="I45" s="20">
        <f t="shared" si="22"/>
        <v>2.6522542147297612</v>
      </c>
      <c r="K45" s="88">
        <v>552</v>
      </c>
      <c r="L45" s="77" t="s">
        <v>1515</v>
      </c>
      <c r="M45" s="47">
        <v>511</v>
      </c>
      <c r="N45" s="52">
        <f>AVERAGE('Inne-SM 2016'!G4:G19)</f>
        <v>434.125</v>
      </c>
      <c r="O45" s="49">
        <v>516</v>
      </c>
      <c r="P45" s="49">
        <f>AVERAGE('Inne-SM 2017'!G4:G16)</f>
        <v>459</v>
      </c>
      <c r="Q45" s="54">
        <f>'Inne-SM 2018'!A132</f>
        <v>513</v>
      </c>
      <c r="R45" s="51">
        <f>AVERAGE('Inne-SM 2018'!A132:A145)</f>
        <v>483.92857142857144</v>
      </c>
      <c r="S45" s="38">
        <f>'Inne-SM 2019'!A178</f>
        <v>536</v>
      </c>
      <c r="T45" s="38">
        <f>AVERAGE('Inne-SM 2019'!A178:A199)</f>
        <v>454.04545454545456</v>
      </c>
      <c r="U45" s="114">
        <f>'Inne-SM 2021'!A154</f>
        <v>500</v>
      </c>
      <c r="V45" s="114">
        <f>AVERAGE('Inne-SM 2021'!A154:A163)</f>
        <v>468.2</v>
      </c>
      <c r="W45" s="124">
        <f>'Inne-SM 2022'!A207</f>
        <v>541</v>
      </c>
      <c r="X45" s="132">
        <f>AVERAGE('Inne-SM 2022'!A207:A230)</f>
        <v>470</v>
      </c>
      <c r="Y45" s="125">
        <f>'Inne-SM 2023'!A215</f>
        <v>539</v>
      </c>
      <c r="Z45" s="140">
        <f>AVERAGE('Inne-SM 2023'!A215:A229)</f>
        <v>469.2</v>
      </c>
      <c r="AA45" s="126">
        <f>'Inne-SM 2024'!A227</f>
        <v>529</v>
      </c>
      <c r="AB45" s="150">
        <f>AVERAGE('Inne-SM 2024'!A227:A238,'Inne-SM 2024'!E227:E231)</f>
        <v>476.52941176470586</v>
      </c>
      <c r="AC45" s="127">
        <f>'Inne-SM 2025'!A213</f>
        <v>536</v>
      </c>
      <c r="AD45" s="127">
        <f>AVERAGE('Inne-SM 2025'!A213:A231)</f>
        <v>487</v>
      </c>
      <c r="AE45" s="162">
        <f>'Inne-SM 2026'!A201</f>
        <v>525</v>
      </c>
      <c r="AF45" s="197">
        <f>AVERAGE('Inne-SM 2026'!A201:A220)</f>
        <v>465.3</v>
      </c>
      <c r="AG45" s="163"/>
      <c r="AH45" s="163"/>
      <c r="AI45" s="165"/>
      <c r="AJ45" s="165"/>
    </row>
    <row r="46" spans="1:36" ht="18.75" x14ac:dyDescent="0.3">
      <c r="A46" s="76" t="s">
        <v>1516</v>
      </c>
      <c r="B46" s="46"/>
      <c r="C46" s="17">
        <f t="shared" si="16"/>
        <v>388.61596093256765</v>
      </c>
      <c r="D46" s="72">
        <f t="shared" si="17"/>
        <v>558.59</v>
      </c>
      <c r="E46" s="18">
        <f t="shared" si="18"/>
        <v>550.70000000000005</v>
      </c>
      <c r="F46" s="18">
        <f t="shared" si="19"/>
        <v>490.60958583886986</v>
      </c>
      <c r="G46" s="19">
        <f t="shared" si="20"/>
        <v>67.98041416113017</v>
      </c>
      <c r="H46" s="85">
        <f t="shared" si="21"/>
        <v>77.833060515653642</v>
      </c>
      <c r="I46" s="20">
        <f t="shared" si="22"/>
        <v>2.7282357158931934</v>
      </c>
      <c r="K46" s="88">
        <v>577</v>
      </c>
      <c r="L46" s="77" t="s">
        <v>1516</v>
      </c>
      <c r="M46" s="47">
        <v>542</v>
      </c>
      <c r="N46" s="52">
        <f>AVERAGE('Inne-SM 2016'!G22:G62)</f>
        <v>478.46341463414632</v>
      </c>
      <c r="O46" s="49">
        <v>543</v>
      </c>
      <c r="P46" s="53">
        <f>AVERAGE('Inne-SM 2017'!G22:G53)</f>
        <v>488.03125</v>
      </c>
      <c r="Q46" s="54">
        <f>'Inne-SM 2018'!A104</f>
        <v>537</v>
      </c>
      <c r="R46" s="51">
        <f>AVERAGE('Inne-SM 2018'!A104:A125)</f>
        <v>499.63636363636363</v>
      </c>
      <c r="S46" s="38">
        <f>'Inne-SM 2019'!A128</f>
        <v>563</v>
      </c>
      <c r="T46" s="38">
        <f>AVERAGE('Inne-SM 2019'!A128:A169)</f>
        <v>490.76190476190476</v>
      </c>
      <c r="U46" s="114">
        <f>'Inne-SM 2021'!A116</f>
        <v>550</v>
      </c>
      <c r="V46" s="114">
        <f>AVERAGE('Inne-SM 2021'!A116:A146)</f>
        <v>491.48387096774195</v>
      </c>
      <c r="W46" s="124">
        <f>'Inne-SM 2022'!A128</f>
        <v>559</v>
      </c>
      <c r="X46" s="132">
        <f>AVERAGE('Inne-SM 2022'!A128:A187)</f>
        <v>486.78333333333336</v>
      </c>
      <c r="Y46" s="125">
        <f>'Inne-SM 2023'!A136</f>
        <v>561</v>
      </c>
      <c r="Z46" s="140">
        <f>AVERAGE('Inne-SM 2023'!A136:A164)</f>
        <v>486.0344827586207</v>
      </c>
      <c r="AA46" s="126">
        <f>'Inne-SM 2024'!A148</f>
        <v>547</v>
      </c>
      <c r="AB46" s="150">
        <f>AVERAGE('Inne-SM 2024'!A148:A184,'Inne-SM 2024'!E148:E152)</f>
        <v>488.90476190476193</v>
      </c>
      <c r="AC46" s="127">
        <f>'Inne-SM 2025'!A156</f>
        <v>559</v>
      </c>
      <c r="AD46" s="185">
        <f>AVERAGE('Inne-SM 2025'!A156:A198)</f>
        <v>499.51162790697674</v>
      </c>
      <c r="AE46" s="162">
        <f>'Inne-SM 2026'!A144</f>
        <v>546</v>
      </c>
      <c r="AF46" s="197">
        <f>AVERAGE('Inne-SM 2026'!A144:A176)</f>
        <v>496.4848484848485</v>
      </c>
      <c r="AG46" s="163"/>
      <c r="AH46" s="163"/>
      <c r="AI46" s="165"/>
      <c r="AJ46" s="165"/>
    </row>
    <row r="47" spans="1:36" ht="18.75" x14ac:dyDescent="0.3">
      <c r="A47" s="76" t="s">
        <v>1517</v>
      </c>
      <c r="B47" s="46"/>
      <c r="C47" s="17">
        <f t="shared" si="16"/>
        <v>323.19364164952128</v>
      </c>
      <c r="D47" s="72">
        <f t="shared" si="17"/>
        <v>517.77</v>
      </c>
      <c r="E47" s="18">
        <f t="shared" si="18"/>
        <v>509.1</v>
      </c>
      <c r="F47" s="18">
        <f t="shared" si="19"/>
        <v>470.01624458874466</v>
      </c>
      <c r="G47" s="19">
        <f t="shared" si="20"/>
        <v>47.753755411255327</v>
      </c>
      <c r="H47" s="85">
        <f t="shared" si="21"/>
        <v>98.426401765778849</v>
      </c>
      <c r="I47" s="20">
        <f t="shared" si="22"/>
        <v>1.916485839174368</v>
      </c>
      <c r="K47" s="88">
        <v>538</v>
      </c>
      <c r="L47" s="77" t="s">
        <v>1517</v>
      </c>
      <c r="M47" s="47">
        <f>'Inne-SM 2016'!L69</f>
        <v>511</v>
      </c>
      <c r="N47" s="52">
        <f>AVERAGE('Inne-SM 2016'!G69:G74,'Inne-SM 2016'!L69)</f>
        <v>456.71428571428572</v>
      </c>
      <c r="O47" s="49">
        <v>489</v>
      </c>
      <c r="P47" s="49">
        <f>AVERAGE('Inne-SM 2017'!G62:G69)</f>
        <v>432</v>
      </c>
      <c r="Q47" s="54">
        <f>'Inne-SM 2018'!A162</f>
        <v>517</v>
      </c>
      <c r="R47" s="51">
        <f>AVERAGE('Inne-SM 2018'!A162:A166,'Inne-SM 2018'!D162:D163)</f>
        <v>487.14285714285717</v>
      </c>
      <c r="S47" s="38">
        <f>'Inne-SM 2019'!A229</f>
        <v>520</v>
      </c>
      <c r="T47" s="38">
        <f>AVERAGE('Inne-SM 2019'!A229:A235,'Inne-SM 2019'!D229:D232,'Inne-SM 2019'!E229)</f>
        <v>478.16666666666669</v>
      </c>
      <c r="U47" s="114">
        <f>'Inne-SM 2021'!D185</f>
        <v>500</v>
      </c>
      <c r="V47" s="114">
        <f>AVERAGE('Inne-SM 2021'!A185:A187,'Inne-SM 2021'!D185)</f>
        <v>486</v>
      </c>
      <c r="W47" s="124">
        <f>'Inne-SM 2022'!A262</f>
        <v>509</v>
      </c>
      <c r="X47" s="132">
        <f>AVERAGE('Inne-SM 2022'!A262:A268,'Inne-SM 2022'!D262:D265)</f>
        <v>482.36363636363637</v>
      </c>
      <c r="Y47" s="125">
        <f>'Inne-SM 2023'!A270</f>
        <v>497</v>
      </c>
      <c r="Z47" s="140">
        <f>AVERAGE('Inne-SM 2023'!A270:A279)</f>
        <v>471.8</v>
      </c>
      <c r="AA47" s="126">
        <f>'Inne-SM 2024'!A285</f>
        <v>518</v>
      </c>
      <c r="AB47" s="150">
        <f>AVERAGE('Inne-SM 2024'!A285:A290,'Inne-SM 2024'!D285,'Inne-SM 2024'!E285:E287)</f>
        <v>472.8</v>
      </c>
      <c r="AC47" s="127">
        <f>'Inne-SM 2025'!A269</f>
        <v>524</v>
      </c>
      <c r="AD47" s="185">
        <f>AVERAGE('Inne-SM 2025'!A269:A274,'Inne-SM 2025'!D269,'Inne-SM 2025'!E269:E271)</f>
        <v>468.8</v>
      </c>
      <c r="AE47" s="162">
        <f>'Inne-SM 2026'!A257</f>
        <v>506</v>
      </c>
      <c r="AF47" s="197">
        <f>AVERAGE('Inne-SM 2026'!A257:A261,'Inne-SM 2026'!D257:E258)</f>
        <v>464.375</v>
      </c>
      <c r="AG47" s="163"/>
      <c r="AH47" s="163"/>
      <c r="AI47" s="165"/>
      <c r="AJ47" s="165"/>
    </row>
    <row r="48" spans="1:36" ht="18.75" x14ac:dyDescent="0.3">
      <c r="A48" s="76" t="s">
        <v>1518</v>
      </c>
      <c r="B48" s="46"/>
      <c r="C48" s="17">
        <f t="shared" si="16"/>
        <v>383.21865264255013</v>
      </c>
      <c r="D48" s="72">
        <f t="shared" si="17"/>
        <v>544.47</v>
      </c>
      <c r="E48" s="18">
        <f t="shared" si="18"/>
        <v>536.1</v>
      </c>
      <c r="F48" s="18">
        <f t="shared" si="19"/>
        <v>479.90987554112553</v>
      </c>
      <c r="G48" s="19">
        <f t="shared" si="20"/>
        <v>64.560124458874498</v>
      </c>
      <c r="H48" s="85">
        <f t="shared" si="21"/>
        <v>88.532770813397974</v>
      </c>
      <c r="I48" s="20">
        <f t="shared" si="22"/>
        <v>2.5909703485143183</v>
      </c>
      <c r="K48" s="88">
        <v>564</v>
      </c>
      <c r="L48" s="77" t="s">
        <v>1518</v>
      </c>
      <c r="M48" s="47">
        <v>538</v>
      </c>
      <c r="N48" s="52">
        <f>AVERAGE('Inne-SM 2016'!G78:G91,'Inne-SM 2016'!L78:L83,'Inne-SM 2016'!M78:M79)</f>
        <v>458.27272727272725</v>
      </c>
      <c r="O48" s="49">
        <v>527</v>
      </c>
      <c r="P48" s="53">
        <f>AVERAGE('Inne-SM 2017'!G73:G86,'Inne-SM 2017'!L73:L74)</f>
        <v>459.5</v>
      </c>
      <c r="Q48" s="54">
        <f>'Inne-SM 2018'!A151</f>
        <v>541</v>
      </c>
      <c r="R48" s="51">
        <f>AVERAGE('Inne-SM 2018'!A151:A158,'Inne-SM 2018'!D151:D153,'Inne-SM 2018'!E151)</f>
        <v>484.33333333333331</v>
      </c>
      <c r="S48" s="38">
        <f>'Inne-SM 2019'!A206</f>
        <v>528</v>
      </c>
      <c r="T48" s="38">
        <f>AVERAGE('Inne-SM 2019'!A206:A221,'Inne-SM 2019'!D206:D208,'Inne-SM 2019'!E206:E208)</f>
        <v>473.68181818181819</v>
      </c>
      <c r="U48" s="114">
        <f>'Inne-SM 2021'!A169</f>
        <v>529</v>
      </c>
      <c r="V48" s="114">
        <f>AVERAGE('Inne-SM 2021'!A169:A180,'Inne-SM 2021'!D169)</f>
        <v>488</v>
      </c>
      <c r="W48" s="124">
        <f>'Inne-SM 2022'!A241</f>
        <v>537</v>
      </c>
      <c r="X48" s="132">
        <f>AVERAGE('Inne-SM 2022'!A241:A255,'Inne-SM 2022'!D241:D243)</f>
        <v>489.16666666666669</v>
      </c>
      <c r="Y48" s="125">
        <f>'Inne-SM 2023'!D249</f>
        <v>535</v>
      </c>
      <c r="Z48" s="140">
        <f>AVERAGE('Inne-SM 2023'!D249,'Inne-SM 2023'!A249:A263)</f>
        <v>482.6875</v>
      </c>
      <c r="AA48" s="126">
        <f>'Inne-SM 2024'!A261</f>
        <v>546</v>
      </c>
      <c r="AB48" s="150">
        <f>AVERAGE('Inne-SM 2024'!A261:A278,'Inne-SM 2024'!D261:D262,'Inne-SM 2024'!E261)</f>
        <v>482.71428571428572</v>
      </c>
      <c r="AC48" s="127">
        <f>'Inne-SM 2025'!A245</f>
        <v>534</v>
      </c>
      <c r="AD48" s="185">
        <f>AVERAGE('Inne-SM 2025'!A245:A256,'Inne-SM 2025'!D245:D249,'Inne-SM 2025'!E245:E249)</f>
        <v>491.40909090909093</v>
      </c>
      <c r="AE48" s="162">
        <f>'Inne-SM 2026'!A233</f>
        <v>546</v>
      </c>
      <c r="AF48" s="197">
        <f>AVERAGE('Inne-SM 2026'!A233:A250,'Inne-SM 2026'!D233:E237)</f>
        <v>489.33333333333331</v>
      </c>
      <c r="AG48" s="163"/>
      <c r="AH48" s="163"/>
      <c r="AI48" s="165"/>
      <c r="AJ48" s="165"/>
    </row>
    <row r="49" spans="1:36" ht="18.75" x14ac:dyDescent="0.3">
      <c r="A49" s="76" t="s">
        <v>1519</v>
      </c>
      <c r="B49" s="46"/>
      <c r="C49" s="17">
        <f t="shared" si="16"/>
        <v>302.98092175855646</v>
      </c>
      <c r="D49" s="72">
        <f t="shared" si="17"/>
        <v>511.83</v>
      </c>
      <c r="E49" s="18">
        <f t="shared" si="18"/>
        <v>501.9</v>
      </c>
      <c r="F49" s="18">
        <f t="shared" si="19"/>
        <v>467.91</v>
      </c>
      <c r="G49" s="19">
        <f t="shared" si="20"/>
        <v>43.919999999999959</v>
      </c>
      <c r="H49" s="85">
        <f t="shared" si="21"/>
        <v>100.53264635452348</v>
      </c>
      <c r="I49" s="20">
        <f t="shared" si="22"/>
        <v>1.7626269877970522</v>
      </c>
      <c r="K49" s="88">
        <v>535</v>
      </c>
      <c r="L49" s="80" t="s">
        <v>1519</v>
      </c>
      <c r="M49" s="47">
        <f>'Inne-SM 2016'!M69</f>
        <v>491</v>
      </c>
      <c r="N49" s="52">
        <f>AVERAGE('Inne-SM 2016'!M69:M71)</f>
        <v>471.5</v>
      </c>
      <c r="O49" s="49">
        <f>'Inne-SM 2017'!M62</f>
        <v>489</v>
      </c>
      <c r="P49" s="49">
        <f>AVERAGE('Inne-SM 2017'!M62:M70)</f>
        <v>439</v>
      </c>
      <c r="Q49" s="54">
        <f>'Inne-SM 2018'!E183</f>
        <v>517</v>
      </c>
      <c r="R49" s="51">
        <f>AVERAGE('Inne-SM 2018'!E183:E184)</f>
        <v>486.5</v>
      </c>
      <c r="S49" s="38">
        <f>'Inne-SM 2019'!E260</f>
        <v>482</v>
      </c>
      <c r="T49" s="38">
        <f>AVERAGE('Inne-SM 2019'!D260,'Inne-SM 2019'!E260:E261)</f>
        <v>443</v>
      </c>
      <c r="U49" s="114">
        <f>'Inne-SM 2021'!D207</f>
        <v>500</v>
      </c>
      <c r="V49" s="114">
        <f>AVERAGE('Inne-SM 2021'!D207:D208)</f>
        <v>493.5</v>
      </c>
      <c r="W49" s="124">
        <f>'Inne-SM 2022'!D294</f>
        <v>508</v>
      </c>
      <c r="X49" s="132">
        <f>AVERAGE('Inne-SM 2022'!A294:A295,'Inne-SM 2022'!D294:D296)</f>
        <v>471.6</v>
      </c>
      <c r="Y49" s="125">
        <f>'Inne-SM 2023'!A305</f>
        <v>510</v>
      </c>
      <c r="Z49" s="140">
        <f>AVERAGE('Inne-SM 2023'!A305:A307,'Inne-SM 2023'!D305,'Inne-SM 2023'!E305)</f>
        <v>460</v>
      </c>
      <c r="AA49" s="126">
        <f>'Inne-SM 2024'!A320</f>
        <v>510</v>
      </c>
      <c r="AB49" s="150">
        <f>AVERAGE('Inne-SM 2024'!A320:A321,'Inne-SM 2024'!D320,'Inne-SM 2024'!A322)</f>
        <v>466.5</v>
      </c>
      <c r="AC49" s="127">
        <f>'Inne-SM 2025'!E310</f>
        <v>524</v>
      </c>
      <c r="AD49" s="185">
        <f>AVERAGE('Inne-SM 2025'!A310:A312,'Inne-SM 2025'!E310:E312)</f>
        <v>482.5</v>
      </c>
      <c r="AE49" s="162">
        <f>'Inne-SM 2026'!A295</f>
        <v>488</v>
      </c>
      <c r="AF49" s="197">
        <f>AVERAGE('Inne-SM 2026'!A295:A296,'Inne-SM 2026'!E295)</f>
        <v>465</v>
      </c>
      <c r="AG49" s="163"/>
      <c r="AH49" s="163"/>
      <c r="AI49" s="165"/>
      <c r="AJ49" s="165"/>
    </row>
    <row r="50" spans="1:36" ht="18.75" x14ac:dyDescent="0.3">
      <c r="A50" s="76" t="s">
        <v>1520</v>
      </c>
      <c r="B50" s="46"/>
      <c r="C50" s="17">
        <f t="shared" si="16"/>
        <v>379.22097964443373</v>
      </c>
      <c r="D50" s="72">
        <f t="shared" si="17"/>
        <v>530.5</v>
      </c>
      <c r="E50" s="18">
        <f t="shared" si="18"/>
        <v>514</v>
      </c>
      <c r="F50" s="18">
        <f t="shared" si="19"/>
        <v>468.77068001443001</v>
      </c>
      <c r="G50" s="19">
        <f t="shared" si="20"/>
        <v>61.729319985569987</v>
      </c>
      <c r="H50" s="85">
        <f t="shared" si="21"/>
        <v>99.671966340093491</v>
      </c>
      <c r="I50" s="20">
        <f t="shared" si="22"/>
        <v>2.4773625989281807</v>
      </c>
      <c r="K50" s="88">
        <v>569</v>
      </c>
      <c r="L50" s="77" t="s">
        <v>1520</v>
      </c>
      <c r="M50" s="47">
        <v>509</v>
      </c>
      <c r="N50" s="52">
        <f>AVERAGE('Inne-SM 2016'!G95:G103,'Inne-SM 2016'!L95:L96,'Inne-SM 2016'!N95)</f>
        <v>470.33333333333331</v>
      </c>
      <c r="O50" s="49">
        <v>524</v>
      </c>
      <c r="P50" s="53">
        <f>AVERAGE('Inne-SM 2017'!G92:G98,'Inne-SM 2017'!N92)</f>
        <v>459.625</v>
      </c>
      <c r="Q50" s="54">
        <f>'Inne-SM 2018'!A170</f>
        <v>508</v>
      </c>
      <c r="R50" s="51">
        <f>AVERAGE('Inne-SM 2018'!A170:A178,'Inne-SM 2018'!D170,'Inne-SM 2018'!E170:E171)</f>
        <v>476.16666666666669</v>
      </c>
      <c r="S50" s="38">
        <f>'Inne-SM 2019'!A243</f>
        <v>536</v>
      </c>
      <c r="T50" s="38">
        <f>AVERAGE('Inne-SM 2019'!A243:A253,'Inne-SM 2019'!D243:D245,'Inne-SM 2019'!E243:E246)</f>
        <v>474.55555555555554</v>
      </c>
      <c r="U50" s="114">
        <f>'Inne-SM 2021'!A199</f>
        <v>517</v>
      </c>
      <c r="V50" s="114">
        <f>AVERAGE('Inne-SM 2021'!A199:A202,'Inne-SM 2021'!D199:D200)</f>
        <v>484.5</v>
      </c>
      <c r="W50" s="124">
        <f>'Inne-SM 2022'!A276</f>
        <v>512</v>
      </c>
      <c r="X50" s="132">
        <f>AVERAGE('Inne-SM 2022'!A276:A287,'Inne-SM 2022'!D276:D277)</f>
        <v>461.78571428571428</v>
      </c>
      <c r="Y50" s="125">
        <f>'Inne-SM 2023'!A287</f>
        <v>489</v>
      </c>
      <c r="Z50" s="140">
        <f>AVERAGE('Inne-SM 2023'!A287:A296,'Inne-SM 2023'!D287)</f>
        <v>468.63636363636363</v>
      </c>
      <c r="AA50" s="126">
        <f>'Inne-SM 2024'!E302</f>
        <v>513</v>
      </c>
      <c r="AB50" s="150">
        <f>AVERAGE('Inne-SM 2024'!A302:A314,'Inne-SM 2024'!D302,'Inne-SM 2024'!E302)</f>
        <v>466.06666666666666</v>
      </c>
      <c r="AC50" s="127">
        <f>'Inne-SM 2025'!A286</f>
        <v>502</v>
      </c>
      <c r="AD50" s="185">
        <f>AVERAGE('Inne-SM 2025'!A286:A301)</f>
        <v>461.4375</v>
      </c>
      <c r="AE50" s="162">
        <f>'Inne-SM 2026'!A268</f>
        <v>530</v>
      </c>
      <c r="AF50" s="197">
        <f>AVERAGE('Inne-SM 2026'!A268:A291,'Inne-SM 2026'!E268)</f>
        <v>464.6</v>
      </c>
      <c r="AG50" s="163"/>
      <c r="AH50" s="163"/>
      <c r="AI50" s="165"/>
      <c r="AJ50" s="165"/>
    </row>
    <row r="51" spans="1:36" ht="18.75" x14ac:dyDescent="0.3">
      <c r="A51" s="76" t="s">
        <v>1521</v>
      </c>
      <c r="B51" s="46"/>
      <c r="C51" s="17">
        <f t="shared" si="16"/>
        <v>19.456460610807653</v>
      </c>
      <c r="D51" s="72">
        <f t="shared" si="17"/>
        <v>581.24</v>
      </c>
      <c r="E51" s="18">
        <f t="shared" si="18"/>
        <v>576.20000000000005</v>
      </c>
      <c r="F51" s="18">
        <f t="shared" si="19"/>
        <v>556.00411689617567</v>
      </c>
      <c r="G51" s="19">
        <f t="shared" si="20"/>
        <v>25.235883103824335</v>
      </c>
      <c r="H51" s="85">
        <f t="shared" si="21"/>
        <v>12.43852945834783</v>
      </c>
      <c r="I51" s="20">
        <f t="shared" si="22"/>
        <v>1.0127834385175878</v>
      </c>
      <c r="K51" s="88">
        <v>593</v>
      </c>
      <c r="L51" s="77" t="s">
        <v>1521</v>
      </c>
      <c r="M51" s="47">
        <v>572</v>
      </c>
      <c r="N51" s="52">
        <f>AVERAGE('Inne-SM 2016'!G108:G121)</f>
        <v>555.57142857142856</v>
      </c>
      <c r="O51" s="49">
        <v>577</v>
      </c>
      <c r="P51" s="53">
        <f>AVERAGE('Inne-SM 2017'!G102:G109)</f>
        <v>551.125</v>
      </c>
      <c r="Q51" s="54">
        <f>'Inne-SM 2018'!A232</f>
        <v>572</v>
      </c>
      <c r="R51" s="51">
        <f>AVERAGE('Inne-SM 2018'!A232:A239)</f>
        <v>556.625</v>
      </c>
      <c r="S51" s="38">
        <f>'Inne-SM 2019'!A330</f>
        <v>581</v>
      </c>
      <c r="T51" s="38">
        <f>AVERAGE('Inne-SM 2019'!A330:A342)</f>
        <v>560.15384615384619</v>
      </c>
      <c r="U51" s="114">
        <f>'Inne-SM 2021'!A254</f>
        <v>561</v>
      </c>
      <c r="V51" s="114">
        <f>AVERAGE('Inne-SM 2021'!A254:A262)</f>
        <v>552.44444444444446</v>
      </c>
      <c r="W51" s="124">
        <f>'Inne-SM 2022'!A335</f>
        <v>578</v>
      </c>
      <c r="X51" s="132">
        <f>AVERAGE('Inne-SM 2022'!A335:A343)</f>
        <v>564.11111111111109</v>
      </c>
      <c r="Y51" s="125">
        <f>'Inne-SM 2023'!A348</f>
        <v>578</v>
      </c>
      <c r="Z51" s="140">
        <f>AVERAGE('Inne-SM 2023'!A348:A356)</f>
        <v>559.33333333333337</v>
      </c>
      <c r="AA51" s="126">
        <f>'Inne-SM 2024'!A365</f>
        <v>580</v>
      </c>
      <c r="AB51" s="150">
        <f>AVERAGE('Inne-SM 2024'!A365:A377,'Inne-SM 2024'!E365:E366)</f>
        <v>562.79999999999995</v>
      </c>
      <c r="AC51" s="127">
        <f>'Inne-SM 2025'!A361</f>
        <v>578</v>
      </c>
      <c r="AD51" s="185">
        <f>AVERAGE('Inne-SM 2025'!A361:A371)</f>
        <v>549.81818181818187</v>
      </c>
      <c r="AE51" s="162">
        <f>'Inne-SM 2026'!A339</f>
        <v>585</v>
      </c>
      <c r="AF51" s="197">
        <f>AVERAGE('Inne-SM 2026'!A339:A355)</f>
        <v>548.05882352941171</v>
      </c>
      <c r="AG51" s="163"/>
      <c r="AH51" s="163"/>
      <c r="AI51" s="165"/>
      <c r="AJ51" s="165"/>
    </row>
    <row r="52" spans="1:36" s="16" customFormat="1" ht="18.75" x14ac:dyDescent="0.3">
      <c r="A52" s="78" t="s">
        <v>1543</v>
      </c>
      <c r="B52" s="46"/>
      <c r="C52" s="17">
        <f t="shared" si="16"/>
        <v>0</v>
      </c>
      <c r="D52" s="72">
        <f t="shared" si="17"/>
        <v>593.3599999999999</v>
      </c>
      <c r="E52" s="18">
        <f t="shared" si="18"/>
        <v>591.79999999999995</v>
      </c>
      <c r="F52" s="18">
        <f t="shared" si="19"/>
        <v>568.4426463545235</v>
      </c>
      <c r="G52" s="19">
        <f t="shared" si="20"/>
        <v>24.917353645476396</v>
      </c>
      <c r="H52" s="85">
        <f t="shared" si="21"/>
        <v>0</v>
      </c>
      <c r="I52" s="20">
        <f t="shared" si="22"/>
        <v>1</v>
      </c>
      <c r="J52" s="79"/>
      <c r="K52" s="161">
        <v>597</v>
      </c>
      <c r="L52" s="78" t="s">
        <v>1543</v>
      </c>
      <c r="M52" s="60">
        <v>589</v>
      </c>
      <c r="N52" s="108">
        <f>AVERAGE('Inne-SM 2016'!G125:G208)</f>
        <v>562.02380952380952</v>
      </c>
      <c r="O52" s="61">
        <v>590</v>
      </c>
      <c r="P52" s="107">
        <f>AVERAGE('Inne-SM 2017'!G114:G180)</f>
        <v>562.02985074626861</v>
      </c>
      <c r="Q52" s="62">
        <f>'Inne-SM 2018'!A187</f>
        <v>589</v>
      </c>
      <c r="R52" s="63">
        <f>AVERAGE('Inne-SM 2018'!A187:A225)</f>
        <v>570.87179487179492</v>
      </c>
      <c r="S52" s="40">
        <f>'Inne-SM 2019'!A264</f>
        <v>592</v>
      </c>
      <c r="T52" s="40">
        <f>AVERAGE('Inne-SM 2019'!A264:A319)</f>
        <v>570.16071428571433</v>
      </c>
      <c r="U52" s="116">
        <f>'Inne-SM 2021'!A220</f>
        <v>592</v>
      </c>
      <c r="V52" s="116">
        <f>AVERAGE('Inne-SM 2021'!A220:A247)</f>
        <v>572.92857142857144</v>
      </c>
      <c r="W52" s="151">
        <f>'Inne-SM 2022'!A300</f>
        <v>592</v>
      </c>
      <c r="X52" s="152">
        <f>AVERAGE('Inne-SM 2022'!A300:A327)</f>
        <v>570.57142857142856</v>
      </c>
      <c r="Y52" s="153">
        <f>'Inne-SM 2023'!A312</f>
        <v>594</v>
      </c>
      <c r="Z52" s="154">
        <f>AVERAGE('Inne-SM 2023'!A312:A336)</f>
        <v>570.48</v>
      </c>
      <c r="AA52" s="155">
        <f>'Inne-SM 2024'!A329</f>
        <v>596</v>
      </c>
      <c r="AB52" s="156">
        <f>AVERAGE('Inne-SM 2024'!A329:A357,'Inne-SM 2024'!E329:E333)</f>
        <v>570.73529411764707</v>
      </c>
      <c r="AC52" s="157">
        <f>'Inne-SM 2025'!A319</f>
        <v>591</v>
      </c>
      <c r="AD52" s="186">
        <f>AVERAGE('Inne-SM 2025'!A319:A345)</f>
        <v>565.33333333333337</v>
      </c>
      <c r="AE52" s="25">
        <f>'Inne-SM 2026'!A304</f>
        <v>593</v>
      </c>
      <c r="AF52" s="199">
        <f>AVERAGE('Inne-SM 2026'!A304:A327)</f>
        <v>569.29166666666663</v>
      </c>
      <c r="AG52" s="164"/>
      <c r="AH52" s="164"/>
      <c r="AI52" s="166"/>
      <c r="AJ52" s="166"/>
    </row>
    <row r="53" spans="1:36" ht="18.75" x14ac:dyDescent="0.3">
      <c r="A53" s="76" t="s">
        <v>1522</v>
      </c>
      <c r="B53" s="46"/>
      <c r="C53" s="17">
        <f t="shared" si="16"/>
        <v>-114.20527031214317</v>
      </c>
      <c r="D53" s="72">
        <f t="shared" si="17"/>
        <v>564.66</v>
      </c>
      <c r="E53" s="18">
        <f t="shared" si="18"/>
        <v>559.79999999999995</v>
      </c>
      <c r="F53" s="18">
        <f t="shared" si="19"/>
        <v>546.11833333333334</v>
      </c>
      <c r="G53" s="19">
        <f t="shared" si="20"/>
        <v>18.541666666666629</v>
      </c>
      <c r="H53" s="85">
        <f t="shared" si="21"/>
        <v>22.324313021190164</v>
      </c>
      <c r="I53" s="20">
        <f t="shared" si="22"/>
        <v>0.8</v>
      </c>
      <c r="K53" s="88">
        <v>576</v>
      </c>
      <c r="L53" s="77" t="s">
        <v>1522</v>
      </c>
      <c r="M53" s="47">
        <v>545</v>
      </c>
      <c r="N53" s="52">
        <f>AVERAGE('Inne-SM 2016'!G214:G217,'Inne-SM 2016'!L214)</f>
        <v>526.79999999999995</v>
      </c>
      <c r="O53" s="49">
        <v>570</v>
      </c>
      <c r="P53" s="53">
        <f>AVERAGE('Inne-SM 2017'!G184:G185,'Inne-SM 2017'!L184:L185)</f>
        <v>544.5</v>
      </c>
      <c r="Q53" s="54">
        <f>'Inne-SM 2018'!A260</f>
        <v>568</v>
      </c>
      <c r="R53" s="51">
        <f>AVERAGE('Inne-SM 2018'!A260:A262,'Inne-SM 2018'!D260:D261)</f>
        <v>554.79999999999995</v>
      </c>
      <c r="S53" s="38">
        <f>'Inne-SM 2019'!D375</f>
        <v>557</v>
      </c>
      <c r="T53" s="38">
        <f>AVERAGE('Inne-SM 2019'!D375:D376)</f>
        <v>555.5</v>
      </c>
      <c r="U53" s="114">
        <f>'Inne-SM 2021'!D277</f>
        <v>557</v>
      </c>
      <c r="V53" s="114">
        <f>AVERAGE('Inne-SM 2021'!D277:D278)</f>
        <v>554</v>
      </c>
      <c r="W53" s="124">
        <f>'Inne-SM 2022'!D357</f>
        <v>562</v>
      </c>
      <c r="X53" s="132">
        <f>AVERAGE('Inne-SM 2022'!D357:D358)</f>
        <v>556.5</v>
      </c>
      <c r="Y53" s="125">
        <f>'Inne-SM 2023'!A379</f>
        <v>551</v>
      </c>
      <c r="Z53" s="140">
        <f>AVERAGE('Inne-SM 2023'!D379,'Inne-SM 2023'!A379:A383)</f>
        <v>544.83333333333337</v>
      </c>
      <c r="AA53" s="126">
        <f>'Inne-SM 2024'!A398</f>
        <v>563</v>
      </c>
      <c r="AB53" s="150">
        <f>AVERAGE('Inne-SM 2024'!A398:A401)</f>
        <v>546.75</v>
      </c>
      <c r="AC53" s="127">
        <f>'Inne-SM 2025'!A396</f>
        <v>560</v>
      </c>
      <c r="AD53" s="185">
        <f>AVERAGE('Inne-SM 2025'!A396:A399)</f>
        <v>536.25</v>
      </c>
      <c r="AE53" s="162">
        <f>'Inne-SM 2026'!A377</f>
        <v>565</v>
      </c>
      <c r="AF53" s="197">
        <f>AVERAGE('Inne-SM 2026'!A377:A380)</f>
        <v>541.25</v>
      </c>
      <c r="AG53" s="163"/>
      <c r="AH53" s="163"/>
      <c r="AI53" s="165"/>
      <c r="AJ53" s="165"/>
    </row>
    <row r="54" spans="1:36" ht="18.75" x14ac:dyDescent="0.3">
      <c r="A54" s="76" t="s">
        <v>1523</v>
      </c>
      <c r="B54" s="46"/>
      <c r="C54" s="17">
        <f t="shared" si="16"/>
        <v>-34.687201477092799</v>
      </c>
      <c r="D54" s="72">
        <f t="shared" si="17"/>
        <v>587.51</v>
      </c>
      <c r="E54" s="18">
        <f t="shared" si="18"/>
        <v>584.29999999999995</v>
      </c>
      <c r="F54" s="18">
        <f t="shared" si="19"/>
        <v>564.20093277412241</v>
      </c>
      <c r="G54" s="19">
        <f t="shared" si="20"/>
        <v>23.309067225877584</v>
      </c>
      <c r="H54" s="85">
        <f t="shared" si="21"/>
        <v>4.2417135804010968</v>
      </c>
      <c r="I54" s="20">
        <f t="shared" si="22"/>
        <v>0.93545516741137602</v>
      </c>
      <c r="K54" s="88">
        <v>595</v>
      </c>
      <c r="L54" s="77" t="s">
        <v>1523</v>
      </c>
      <c r="M54" s="47">
        <v>579</v>
      </c>
      <c r="N54" s="109">
        <f>AVERAGE('Inne-SM 2016'!G218:G243,'Inne-SM 2016'!L218:L220)</f>
        <v>560.72413793103453</v>
      </c>
      <c r="O54" s="49">
        <v>581</v>
      </c>
      <c r="P54" s="53">
        <f>AVERAGE('Inne-SM 2017'!G186:G205,'Inne-SM 2017'!L186)</f>
        <v>558.66666666666663</v>
      </c>
      <c r="Q54" s="54">
        <f>'Inne-SM 2018'!A243</f>
        <v>583</v>
      </c>
      <c r="R54" s="51">
        <f>AVERAGE('Inne-SM 2018'!A243:A256,'Inne-SM 2018'!D243)</f>
        <v>564.6</v>
      </c>
      <c r="S54" s="38">
        <f>'Inne-SM 2019'!A351</f>
        <v>585</v>
      </c>
      <c r="T54" s="38">
        <f>AVERAGE('Inne-SM 2019'!A351:A370,'Inne-SM 2019'!D351:D352)</f>
        <v>565.36363636363637</v>
      </c>
      <c r="U54" s="114">
        <f>'Inne-SM 2021'!D268</f>
        <v>587</v>
      </c>
      <c r="V54" s="114">
        <f>AVERAGE('Inne-SM 2021'!A268:A274,'Inne-SM 2021'!D268)</f>
        <v>567.875</v>
      </c>
      <c r="W54" s="124">
        <f>'Inne-SM 2022'!A350</f>
        <v>583</v>
      </c>
      <c r="X54" s="132">
        <f>AVERAGE('Inne-SM 2022'!A350:A353,'Inne-SM 2022'!D350)</f>
        <v>570.20000000000005</v>
      </c>
      <c r="Y54" s="125">
        <f>'Inne-SM 2023'!A363</f>
        <v>585</v>
      </c>
      <c r="Z54" s="140">
        <f>AVERAGE('Inne-SM 2023'!A363:A373)</f>
        <v>567.5454545454545</v>
      </c>
      <c r="AA54" s="126">
        <f>'Inne-SM 2024'!A382</f>
        <v>593</v>
      </c>
      <c r="AB54" s="150">
        <f>AVERAGE('Inne-SM 2024'!A382:A388)</f>
        <v>570.28571428571433</v>
      </c>
      <c r="AC54" s="127">
        <f>'Inne-SM 2025'!A380</f>
        <v>579</v>
      </c>
      <c r="AD54" s="185">
        <f>AVERAGE('Inne-SM 2025'!A380:A386,'Inne-SM 2025'!D380,'Inne-SM 2025'!E380:E384)</f>
        <v>558.61538461538464</v>
      </c>
      <c r="AE54" s="162">
        <f>'Inne-SM 2026'!A361</f>
        <v>588</v>
      </c>
      <c r="AF54" s="197">
        <f>AVERAGE('Inne-SM 2026'!A361:A370,'Inne-SM 2026'!E361:E365)</f>
        <v>558.13333333333333</v>
      </c>
      <c r="AG54" s="163"/>
      <c r="AH54" s="163"/>
      <c r="AI54" s="165"/>
      <c r="AJ54" s="165"/>
    </row>
    <row r="55" spans="1:36" ht="18.75" x14ac:dyDescent="0.3">
      <c r="A55" s="76" t="s">
        <v>1524</v>
      </c>
      <c r="B55" s="46"/>
      <c r="C55" s="17">
        <f t="shared" si="16"/>
        <v>288.85528118542726</v>
      </c>
      <c r="D55" s="72">
        <f t="shared" si="17"/>
        <v>553.99999999999989</v>
      </c>
      <c r="E55" s="18">
        <f t="shared" si="18"/>
        <v>546.71428571428567</v>
      </c>
      <c r="F55" s="18">
        <f t="shared" si="19"/>
        <v>508.66666666666669</v>
      </c>
      <c r="G55" s="19">
        <f t="shared" si="20"/>
        <v>45.333333333333201</v>
      </c>
      <c r="H55" s="85">
        <f t="shared" si="21"/>
        <v>59.775979687856818</v>
      </c>
      <c r="I55" s="20">
        <f t="shared" si="22"/>
        <v>1.8193478319702385</v>
      </c>
      <c r="K55" s="88">
        <v>571</v>
      </c>
      <c r="L55" s="77" t="s">
        <v>1524</v>
      </c>
      <c r="M55" s="47">
        <v>537</v>
      </c>
      <c r="N55" s="47">
        <f>AVERAGE('Inne-SM 2016'!G245:G246)</f>
        <v>501</v>
      </c>
      <c r="O55" s="49">
        <v>536</v>
      </c>
      <c r="P55" s="53">
        <f>AVERAGE('Inne-SM 2017'!G207:G208)</f>
        <v>490.5</v>
      </c>
      <c r="Q55" s="54">
        <f>'Inne-SM 2018'!E275</f>
        <v>540</v>
      </c>
      <c r="R55" s="100">
        <v>510</v>
      </c>
      <c r="S55" s="38">
        <f>'Inne-SM 2019'!A401</f>
        <v>534</v>
      </c>
      <c r="T55" s="38">
        <f>AVERAGE('Inne-SM 2019'!A401:A403)</f>
        <v>495.66666666666669</v>
      </c>
      <c r="U55" s="114"/>
      <c r="V55" s="114"/>
      <c r="W55" s="124"/>
      <c r="X55" s="132"/>
      <c r="Y55" s="125"/>
      <c r="Z55" s="140">
        <f>'Inne-SM 2023'!E395</f>
        <v>488</v>
      </c>
      <c r="AA55" s="126">
        <f>'Inne-SM 2024'!E416</f>
        <v>563</v>
      </c>
      <c r="AB55" s="150"/>
      <c r="AC55" s="127">
        <f>'Inne-SM 2025'!E415</f>
        <v>560</v>
      </c>
      <c r="AD55" s="127">
        <f>AVERAGE('Inne-SM 2025'!E415:E416)</f>
        <v>540</v>
      </c>
      <c r="AE55" s="162">
        <f>'Inne-SM 2026'!E396</f>
        <v>557</v>
      </c>
      <c r="AF55" s="197">
        <f>AVERAGE('Inne-SM 2026'!E396:E397)</f>
        <v>535.5</v>
      </c>
      <c r="AG55" s="163"/>
      <c r="AH55" s="163"/>
      <c r="AI55" s="165"/>
      <c r="AJ55" s="165"/>
    </row>
    <row r="56" spans="1:36" ht="18.75" x14ac:dyDescent="0.3">
      <c r="A56" s="76" t="s">
        <v>1525</v>
      </c>
      <c r="B56" s="46"/>
      <c r="C56" s="17">
        <f t="shared" si="16"/>
        <v>-96.482433972413901</v>
      </c>
      <c r="D56" s="72">
        <f t="shared" si="17"/>
        <v>572.52222222222224</v>
      </c>
      <c r="E56" s="18">
        <f t="shared" si="18"/>
        <v>568.88888888888891</v>
      </c>
      <c r="F56" s="18">
        <f t="shared" si="19"/>
        <v>551.8425162800163</v>
      </c>
      <c r="G56" s="19">
        <f t="shared" si="20"/>
        <v>20.679705942205942</v>
      </c>
      <c r="H56" s="85">
        <f t="shared" si="21"/>
        <v>16.600130074507206</v>
      </c>
      <c r="I56" s="20">
        <f t="shared" si="22"/>
        <v>0.82993187143532099</v>
      </c>
      <c r="K56" s="88">
        <v>581</v>
      </c>
      <c r="L56" s="77" t="s">
        <v>1525</v>
      </c>
      <c r="M56" s="47">
        <v>565</v>
      </c>
      <c r="N56" s="52">
        <f>AVERAGE('Inne-SM 2016'!G247:G259,'Inne-SM 2016'!L247)</f>
        <v>544.07142857142856</v>
      </c>
      <c r="O56" s="49">
        <f>'Inne-SM 2017'!M209</f>
        <v>566</v>
      </c>
      <c r="P56" s="53">
        <f>AVERAGE('Inne-SM 2017'!G209:G223,'Inne-SM 2017'!M209)</f>
        <v>544.0625</v>
      </c>
      <c r="Q56" s="54">
        <f>'Inne-SM 2018'!A266</f>
        <v>567</v>
      </c>
      <c r="R56" s="51">
        <f>AVERAGE('Inne-SM 2018'!A266:A271)</f>
        <v>541</v>
      </c>
      <c r="S56" s="38">
        <f>'Inne-SM 2019'!A381</f>
        <v>570</v>
      </c>
      <c r="T56" s="38">
        <f>AVERAGE('Inne-SM 2019'!A381:A393)</f>
        <v>544.61538461538464</v>
      </c>
      <c r="U56" s="114"/>
      <c r="V56" s="114"/>
      <c r="W56" s="124">
        <f>'Inne-SM 2022'!A363</f>
        <v>564</v>
      </c>
      <c r="X56" s="132">
        <f>AVERAGE('Inne-SM 2022'!A363:A367)</f>
        <v>552.4</v>
      </c>
      <c r="Y56" s="125">
        <f>'Inne-SM 2023'!A388</f>
        <v>562</v>
      </c>
      <c r="Z56" s="140">
        <f>AVERAGE('Inne-SM 2023'!A388:A390)</f>
        <v>557.33333333333337</v>
      </c>
      <c r="AA56" s="126">
        <f>'Inne-SM 2024'!A407</f>
        <v>578</v>
      </c>
      <c r="AB56" s="150">
        <f>AVERAGE('Inne-SM 2024'!A407:A411)</f>
        <v>561.6</v>
      </c>
      <c r="AC56" s="127">
        <f>'Inne-SM 2025'!A405</f>
        <v>579</v>
      </c>
      <c r="AD56" s="185">
        <f>AVERAGE('Inne-SM 2025'!A405:A410)</f>
        <v>560.66666666666663</v>
      </c>
      <c r="AE56" s="162">
        <f>'Inne-SM 2026'!A386</f>
        <v>569</v>
      </c>
      <c r="AF56" s="197">
        <f>AVERAGE('Inne-SM 2026'!A386:A391)</f>
        <v>560.83333333333337</v>
      </c>
      <c r="AG56" s="163"/>
      <c r="AH56" s="163"/>
      <c r="AI56" s="165"/>
      <c r="AJ56" s="165"/>
    </row>
    <row r="57" spans="1:36" ht="18.75" x14ac:dyDescent="0.3">
      <c r="A57" s="76" t="s">
        <v>1526</v>
      </c>
      <c r="B57" s="46"/>
      <c r="C57" s="17">
        <f t="shared" si="16"/>
        <v>308.88785124210858</v>
      </c>
      <c r="D57" s="72">
        <f t="shared" si="17"/>
        <v>508.08749999999998</v>
      </c>
      <c r="E57" s="18">
        <f t="shared" si="18"/>
        <v>496.125</v>
      </c>
      <c r="F57" s="18">
        <f t="shared" si="19"/>
        <v>463.58333333333331</v>
      </c>
      <c r="G57" s="19">
        <f t="shared" si="20"/>
        <v>44.504166666666663</v>
      </c>
      <c r="H57" s="85">
        <f t="shared" si="21"/>
        <v>104.85931302119019</v>
      </c>
      <c r="I57" s="20">
        <f t="shared" si="22"/>
        <v>1.7860711574700527</v>
      </c>
      <c r="K57" s="88">
        <v>536</v>
      </c>
      <c r="L57" s="77" t="s">
        <v>1526</v>
      </c>
      <c r="M57" s="47"/>
      <c r="N57" s="47"/>
      <c r="O57" s="49">
        <v>456</v>
      </c>
      <c r="P57" s="49">
        <f>AVERAGE('Inne-SM 2017'!G227:G228)</f>
        <v>445</v>
      </c>
      <c r="Q57" s="54">
        <f>'Inne-SM 2018'!A357</f>
        <v>491</v>
      </c>
      <c r="R57" s="51">
        <f>AVERAGE('Inne-SM 2018'!A357:A359)</f>
        <v>456.33333333333331</v>
      </c>
      <c r="S57" s="38">
        <f>'Inne-SM 2019'!A514</f>
        <v>429</v>
      </c>
      <c r="T57" s="38">
        <f>AVERAGE('Inne-SM 2019'!A514:A515)</f>
        <v>407.5</v>
      </c>
      <c r="U57" s="114">
        <f>'Inne-SM 2021'!A366</f>
        <v>502</v>
      </c>
      <c r="V57" s="114"/>
      <c r="W57" s="124">
        <f>'Inne-SM 2022'!A493</f>
        <v>503</v>
      </c>
      <c r="X57" s="132">
        <f>AVERAGE('Inne-SM 2022'!A493:A494)</f>
        <v>470.5</v>
      </c>
      <c r="Y57" s="125"/>
      <c r="Z57" s="140"/>
      <c r="AA57" s="126">
        <f>'Inne-SM 2024'!E543</f>
        <v>536</v>
      </c>
      <c r="AB57" s="150">
        <f>AVERAGE('Inne-SM 2024'!A543:A544,'Inne-SM 2024'!E543)</f>
        <v>503.33333333333331</v>
      </c>
      <c r="AC57" s="127">
        <f>'Inne-SM 2025'!A545</f>
        <v>530</v>
      </c>
      <c r="AD57" s="185">
        <f>AVERAGE('Inne-SM 2025'!A545:A550)</f>
        <v>491.66666666666669</v>
      </c>
      <c r="AE57" s="162">
        <f>'Inne-SM 2026'!A534</f>
        <v>522</v>
      </c>
      <c r="AF57" s="197">
        <f>AVERAGE('Inne-SM 2026'!A534:A541)</f>
        <v>470.75</v>
      </c>
      <c r="AG57" s="163"/>
      <c r="AH57" s="163"/>
      <c r="AI57" s="165"/>
      <c r="AJ57" s="165"/>
    </row>
    <row r="58" spans="1:36" ht="18.75" x14ac:dyDescent="0.3">
      <c r="A58" s="76" t="s">
        <v>1527</v>
      </c>
      <c r="B58" s="46"/>
      <c r="C58" s="17">
        <f t="shared" si="16"/>
        <v>333.22932453156909</v>
      </c>
      <c r="D58" s="72">
        <f t="shared" si="17"/>
        <v>548.97777777777776</v>
      </c>
      <c r="E58" s="18">
        <f t="shared" si="18"/>
        <v>542.11111111111109</v>
      </c>
      <c r="F58" s="18">
        <f t="shared" si="19"/>
        <v>496.39238619424373</v>
      </c>
      <c r="G58" s="19">
        <f t="shared" si="20"/>
        <v>52.585391583534033</v>
      </c>
      <c r="H58" s="85">
        <f t="shared" si="21"/>
        <v>72.050260160279777</v>
      </c>
      <c r="I58" s="20">
        <f t="shared" si="22"/>
        <v>2.1103923125913737</v>
      </c>
      <c r="K58" s="88">
        <v>565</v>
      </c>
      <c r="L58" s="77" t="s">
        <v>1527</v>
      </c>
      <c r="M58" s="47"/>
      <c r="N58" s="47"/>
      <c r="O58" s="49">
        <v>527</v>
      </c>
      <c r="P58" s="53">
        <f>AVERAGE('Inne-SM 2017'!G231:G234)</f>
        <v>488.75</v>
      </c>
      <c r="Q58" s="54">
        <f>'Inne-SM 2018'!A346</f>
        <v>548</v>
      </c>
      <c r="R58" s="51">
        <f>AVERAGE('Inne-SM 2018'!A346:A353)</f>
        <v>493.25</v>
      </c>
      <c r="S58" s="38">
        <f>'Inne-SM 2019'!A501</f>
        <v>540</v>
      </c>
      <c r="T58" s="38">
        <f>AVERAGE('Inne-SM 2019'!A501:A509)</f>
        <v>498.44444444444446</v>
      </c>
      <c r="U58" s="114">
        <f>'Inne-SM 2021'!A358</f>
        <v>560</v>
      </c>
      <c r="V58" s="114">
        <f>AVERAGE('Inne-SM 2021'!A358:A363)</f>
        <v>509.5</v>
      </c>
      <c r="W58" s="124">
        <f>'Inne-SM 2022'!A470</f>
        <v>535</v>
      </c>
      <c r="X58" s="132">
        <f>AVERAGE('Inne-SM 2022'!A470:A481)</f>
        <v>496</v>
      </c>
      <c r="Y58" s="125">
        <f>'Inne-SM 2023'!A495</f>
        <v>514</v>
      </c>
      <c r="Z58" s="140">
        <f>AVERAGE('Inne-SM 2023'!A495:A503)</f>
        <v>474.77777777777777</v>
      </c>
      <c r="AA58" s="126">
        <f>'Inne-SM 2024'!A520</f>
        <v>555</v>
      </c>
      <c r="AB58" s="150">
        <f>AVERAGE('Inne-SM 2024'!A520:A533,'Inne-SM 2024'!E520:E524)</f>
        <v>495.31578947368422</v>
      </c>
      <c r="AC58" s="127">
        <f>'Inne-SM 2025'!A522</f>
        <v>552</v>
      </c>
      <c r="AD58" s="185">
        <f>AVERAGE('Inne-SM 2025'!A522:A539)</f>
        <v>501.61111111111109</v>
      </c>
      <c r="AE58" s="162">
        <f>'Inne-SM 2026'!A509</f>
        <v>548</v>
      </c>
      <c r="AF58" s="197">
        <f>AVERAGE('Inne-SM 2026'!A509:A525)</f>
        <v>509.88235294117646</v>
      </c>
      <c r="AG58" s="163"/>
      <c r="AH58" s="163"/>
      <c r="AI58" s="165"/>
      <c r="AJ58" s="165"/>
    </row>
    <row r="59" spans="1:36" ht="18.75" x14ac:dyDescent="0.3">
      <c r="A59" s="76" t="s">
        <v>1528</v>
      </c>
      <c r="B59" s="46"/>
      <c r="C59" s="17">
        <f t="shared" si="16"/>
        <v>361.22976582468243</v>
      </c>
      <c r="D59" s="72">
        <f t="shared" si="17"/>
        <v>507.79999999999995</v>
      </c>
      <c r="E59" s="18">
        <f t="shared" si="18"/>
        <v>495.71428571428572</v>
      </c>
      <c r="F59" s="18">
        <f t="shared" si="19"/>
        <v>453.29166666666669</v>
      </c>
      <c r="G59" s="19">
        <f t="shared" si="20"/>
        <v>54.508333333333269</v>
      </c>
      <c r="H59" s="85">
        <f t="shared" si="21"/>
        <v>115.15097968785682</v>
      </c>
      <c r="I59" s="20">
        <f t="shared" si="22"/>
        <v>2.1875651045803952</v>
      </c>
      <c r="K59" s="88">
        <v>536</v>
      </c>
      <c r="L59" s="80" t="s">
        <v>1528</v>
      </c>
      <c r="M59" s="47"/>
      <c r="N59" s="47"/>
      <c r="O59" s="106">
        <v>460</v>
      </c>
      <c r="P59" s="106">
        <v>440</v>
      </c>
      <c r="Q59" s="101">
        <v>485</v>
      </c>
      <c r="R59" s="100">
        <v>455</v>
      </c>
      <c r="S59" s="102">
        <v>460</v>
      </c>
      <c r="T59" s="102">
        <v>430</v>
      </c>
      <c r="U59" s="114"/>
      <c r="V59" s="114"/>
      <c r="W59" s="124">
        <f>'Inne-SM 2022'!D509</f>
        <v>503</v>
      </c>
      <c r="X59" s="132"/>
      <c r="Y59" s="125"/>
      <c r="Z59" s="140">
        <f>'Inne-SM 2023'!A518</f>
        <v>470</v>
      </c>
      <c r="AA59" s="126">
        <f>'Inne-SM 2024'!A562</f>
        <v>536</v>
      </c>
      <c r="AB59" s="150"/>
      <c r="AC59" s="127">
        <f>'Inne-SM 2025'!A568</f>
        <v>504</v>
      </c>
      <c r="AD59" s="185">
        <f>AVERAGE('Inne-SM 2025'!A568:A569)</f>
        <v>495.5</v>
      </c>
      <c r="AE59" s="162">
        <f>'Inne-SM 2026'!A563</f>
        <v>522</v>
      </c>
      <c r="AF59" s="197">
        <f>AVERAGE('Inne-SM 2026'!A563:A565,'Inne-SM 2026'!D563)</f>
        <v>429.25</v>
      </c>
      <c r="AG59" s="163"/>
      <c r="AH59" s="163"/>
      <c r="AI59" s="165"/>
      <c r="AJ59" s="165"/>
    </row>
    <row r="60" spans="1:36" ht="18.75" x14ac:dyDescent="0.3">
      <c r="A60" s="76" t="s">
        <v>1529</v>
      </c>
      <c r="B60" s="46"/>
      <c r="C60" s="17">
        <f t="shared" si="16"/>
        <v>336.52255546402125</v>
      </c>
      <c r="D60" s="72">
        <f t="shared" si="17"/>
        <v>546.72222222222217</v>
      </c>
      <c r="E60" s="18">
        <f t="shared" si="18"/>
        <v>541.88888888888891</v>
      </c>
      <c r="F60" s="18">
        <f t="shared" si="19"/>
        <v>493.68139329805996</v>
      </c>
      <c r="G60" s="19">
        <f t="shared" si="20"/>
        <v>53.040828924162213</v>
      </c>
      <c r="H60" s="85">
        <f t="shared" si="21"/>
        <v>74.761253056463545</v>
      </c>
      <c r="I60" s="20">
        <f t="shared" si="22"/>
        <v>2.1286702303473337</v>
      </c>
      <c r="K60" s="88">
        <v>558</v>
      </c>
      <c r="L60" s="77" t="s">
        <v>1529</v>
      </c>
      <c r="M60" s="47"/>
      <c r="N60" s="47"/>
      <c r="O60" s="49">
        <f>'Inne-SM 2017'!L236</f>
        <v>527</v>
      </c>
      <c r="P60" s="53">
        <f>AVERAGE('Inne-SM 2017'!G236:G240,'Inne-SM 2017'!L236)</f>
        <v>483.33333333333331</v>
      </c>
      <c r="Q60" s="54">
        <f>'Inne-SM 2018'!A364</f>
        <v>502</v>
      </c>
      <c r="R60" s="51">
        <f>AVERAGE('Inne-SM 2018'!A364:A365,'Inne-SM 2018'!D364)</f>
        <v>478</v>
      </c>
      <c r="S60" s="38">
        <f>'Inne-SM 2019'!A521</f>
        <v>541</v>
      </c>
      <c r="T60" s="38">
        <f>AVERAGE('Inne-SM 2019'!A521:A524,'Inne-SM 2019'!D521)</f>
        <v>478.4</v>
      </c>
      <c r="U60" s="114">
        <f>'Inne-SM 2021'!D373</f>
        <v>560</v>
      </c>
      <c r="V60" s="114">
        <f>AVERAGE('Inne-SM 2021'!D373:E374)</f>
        <v>510.75</v>
      </c>
      <c r="W60" s="124">
        <f>'Inne-SM 2022'!A500</f>
        <v>535</v>
      </c>
      <c r="X60" s="132">
        <f>AVERAGE('Inne-SM 2022'!A500:A505,'Inne-SM 2022'!D500)</f>
        <v>493.57142857142856</v>
      </c>
      <c r="Y60" s="125">
        <f>'Inne-SM 2023'!A525</f>
        <v>557</v>
      </c>
      <c r="Z60" s="140">
        <f>AVERAGE('Inne-SM 2023'!A525:A533)</f>
        <v>508.22222222222223</v>
      </c>
      <c r="AA60" s="126">
        <f>'Inne-SM 2024'!D550</f>
        <v>555</v>
      </c>
      <c r="AB60" s="150">
        <f>AVERAGE('Inne-SM 2024'!A550:A556,'Inne-SM 2024'!D550:D554,'Inne-SM 2024'!E550:E552)</f>
        <v>500.46666666666664</v>
      </c>
      <c r="AC60" s="127">
        <f>'Inne-SM 2025'!D556</f>
        <v>552</v>
      </c>
      <c r="AD60" s="185">
        <f>AVERAGE('Inne-SM 2025'!A556:A565,'Inne-SM 2025'!D556:D562,'Inne-SM 2025'!E556:E558)</f>
        <v>491.5</v>
      </c>
      <c r="AE60" s="162">
        <f>'Inne-SM 2026'!D548</f>
        <v>548</v>
      </c>
      <c r="AF60" s="197">
        <f>AVERAGE('Inne-SM 2026'!A548:A558,'Inne-SM 2026'!D548:E552)</f>
        <v>498.88888888888891</v>
      </c>
      <c r="AG60" s="163"/>
      <c r="AH60" s="163"/>
      <c r="AI60" s="165"/>
      <c r="AJ60" s="165"/>
    </row>
    <row r="61" spans="1:36" ht="18.75" x14ac:dyDescent="0.3">
      <c r="A61" s="76" t="s">
        <v>1530</v>
      </c>
      <c r="B61" s="46"/>
      <c r="C61" s="17">
        <f t="shared" si="16"/>
        <v>289.57205432199567</v>
      </c>
      <c r="D61" s="72">
        <f t="shared" si="17"/>
        <v>521.17499999999995</v>
      </c>
      <c r="E61" s="18">
        <f t="shared" si="18"/>
        <v>509.25</v>
      </c>
      <c r="F61" s="18">
        <f t="shared" si="19"/>
        <v>478.42708333333337</v>
      </c>
      <c r="G61" s="19">
        <f t="shared" si="20"/>
        <v>42.747916666666583</v>
      </c>
      <c r="H61" s="85">
        <f t="shared" si="21"/>
        <v>90.015563021190133</v>
      </c>
      <c r="I61" s="20">
        <f t="shared" si="22"/>
        <v>1.7155881509281876</v>
      </c>
      <c r="K61" s="88">
        <v>549</v>
      </c>
      <c r="L61" s="80" t="s">
        <v>1530</v>
      </c>
      <c r="M61" s="47"/>
      <c r="N61" s="47"/>
      <c r="O61" s="49"/>
      <c r="P61" s="53"/>
      <c r="Q61" s="101">
        <v>485</v>
      </c>
      <c r="R61" s="100">
        <v>460</v>
      </c>
      <c r="S61" s="102">
        <v>490</v>
      </c>
      <c r="T61" s="102">
        <v>450</v>
      </c>
      <c r="U61" s="114">
        <f>'Inne-SM 2021'!D385</f>
        <v>510</v>
      </c>
      <c r="V61" s="114">
        <f>'Inne-SM 2021'!D386</f>
        <v>501</v>
      </c>
      <c r="W61" s="124">
        <f>'Inne-SM 2022'!A513</f>
        <v>506</v>
      </c>
      <c r="X61" s="132">
        <f>AVERAGE('Inne-SM 2022'!A513:A516)</f>
        <v>460.25</v>
      </c>
      <c r="Y61" s="125">
        <f>'Inne-SM 2023'!A541</f>
        <v>544</v>
      </c>
      <c r="Z61" s="140">
        <f>AVERAGE('Inne-SM 2023'!A541:A543)</f>
        <v>487.33333333333331</v>
      </c>
      <c r="AA61" s="126">
        <f>'Inne-SM 2024'!A566</f>
        <v>511</v>
      </c>
      <c r="AB61" s="150">
        <f>AVERAGE('Inne-SM 2024'!A566:A568)</f>
        <v>497</v>
      </c>
      <c r="AC61" s="127">
        <f>'Inne-SM 2025'!A574</f>
        <v>529</v>
      </c>
      <c r="AD61" s="127">
        <f>AVERAGE('Inne-SM 2025'!A574:A577)</f>
        <v>498</v>
      </c>
      <c r="AE61" s="162">
        <f>'Inne-SM 2026'!A569</f>
        <v>499</v>
      </c>
      <c r="AF61" s="197">
        <f>AVERAGE('Inne-SM 2026'!A569:A574)</f>
        <v>473.83333333333331</v>
      </c>
      <c r="AG61" s="163"/>
      <c r="AH61" s="163"/>
      <c r="AI61" s="165"/>
      <c r="AJ61" s="165"/>
    </row>
    <row r="62" spans="1:36" ht="18.75" x14ac:dyDescent="0.3">
      <c r="A62" s="76" t="s">
        <v>1531</v>
      </c>
      <c r="B62" s="46"/>
      <c r="C62" s="17">
        <f t="shared" si="16"/>
        <v>373.53081819939331</v>
      </c>
      <c r="D62" s="72">
        <f t="shared" si="17"/>
        <v>512.25</v>
      </c>
      <c r="E62" s="18">
        <f t="shared" si="18"/>
        <v>502.5</v>
      </c>
      <c r="F62" s="18">
        <f t="shared" si="19"/>
        <v>454.18712454212454</v>
      </c>
      <c r="G62" s="19">
        <f t="shared" si="20"/>
        <v>58.062875457875464</v>
      </c>
      <c r="H62" s="85">
        <f t="shared" si="21"/>
        <v>114.25552181239897</v>
      </c>
      <c r="I62" s="20">
        <f t="shared" si="22"/>
        <v>2.3302183804906766</v>
      </c>
      <c r="K62" s="88">
        <v>535</v>
      </c>
      <c r="L62" s="77" t="s">
        <v>1531</v>
      </c>
      <c r="M62" s="47">
        <v>486</v>
      </c>
      <c r="N62" s="52">
        <f>AVERAGE('Inne-SM 2016'!G261:G267)</f>
        <v>425.57142857142856</v>
      </c>
      <c r="O62" s="49">
        <v>481</v>
      </c>
      <c r="P62" s="53">
        <f>AVERAGE('Inne-SM 2017'!G242:G251)</f>
        <v>442.4</v>
      </c>
      <c r="Q62" s="54">
        <f>'Inne-SM 2018'!A296</f>
        <v>488</v>
      </c>
      <c r="R62" s="51">
        <f>AVERAGE('Inne-SM 2018'!A296:A302)</f>
        <v>441.57142857142856</v>
      </c>
      <c r="S62" s="38">
        <f>'Inne-SM 2019'!A434</f>
        <v>512</v>
      </c>
      <c r="T62" s="38">
        <f>AVERAGE('Inne-SM 2019'!A434:A448)</f>
        <v>441.73333333333335</v>
      </c>
      <c r="U62" s="114">
        <f>'Inne-SM 2021'!A314</f>
        <v>496</v>
      </c>
      <c r="V62" s="114">
        <f>AVERAGE('Inne-SM 2021'!A314:A317)</f>
        <v>472</v>
      </c>
      <c r="W62" s="124">
        <f>'Inne-SM 2022'!A410</f>
        <v>521</v>
      </c>
      <c r="X62" s="132">
        <f>AVERAGE('Inne-SM 2022'!A410:A416)</f>
        <v>464.71428571428572</v>
      </c>
      <c r="Y62" s="125">
        <f>'Inne-SM 2023'!A435</f>
        <v>477</v>
      </c>
      <c r="Z62" s="140">
        <f>AVERAGE('Inne-SM 2023'!A435:A439)</f>
        <v>442</v>
      </c>
      <c r="AA62" s="126">
        <f>'Inne-SM 2024'!A456</f>
        <v>513</v>
      </c>
      <c r="AB62" s="150">
        <f>AVERAGE('Inne-SM 2024'!A456:A459,'Inne-SM 2024'!E456:E459)</f>
        <v>468.75</v>
      </c>
      <c r="AC62" s="127">
        <f>'Inne-SM 2025'!A455</f>
        <v>525</v>
      </c>
      <c r="AD62" s="185">
        <f>AVERAGE('Inne-SM 2025'!A455:A464)</f>
        <v>473.9</v>
      </c>
      <c r="AE62" s="162">
        <f>'Inne-SM 2026'!A438</f>
        <v>526</v>
      </c>
      <c r="AF62" s="197">
        <f>AVERAGE('Inne-SM 2026'!A438:A450)</f>
        <v>469.23076923076923</v>
      </c>
      <c r="AG62" s="163"/>
      <c r="AH62" s="163"/>
      <c r="AI62" s="165"/>
      <c r="AJ62" s="165"/>
    </row>
    <row r="63" spans="1:36" ht="18.75" x14ac:dyDescent="0.3">
      <c r="A63" s="76" t="s">
        <v>1532</v>
      </c>
      <c r="B63" s="46"/>
      <c r="C63" s="17">
        <f t="shared" si="16"/>
        <v>379.53226215380607</v>
      </c>
      <c r="D63" s="72">
        <f t="shared" si="17"/>
        <v>546.65</v>
      </c>
      <c r="E63" s="18">
        <f t="shared" si="18"/>
        <v>537.5</v>
      </c>
      <c r="F63" s="18">
        <f t="shared" si="19"/>
        <v>482.94885669885679</v>
      </c>
      <c r="G63" s="19">
        <f t="shared" si="20"/>
        <v>63.70114330114319</v>
      </c>
      <c r="H63" s="85">
        <f t="shared" si="21"/>
        <v>85.493789655666717</v>
      </c>
      <c r="I63" s="20">
        <f t="shared" si="22"/>
        <v>2.5564971388006033</v>
      </c>
      <c r="K63" s="88">
        <v>568</v>
      </c>
      <c r="L63" s="77" t="s">
        <v>1532</v>
      </c>
      <c r="M63" s="47">
        <v>560</v>
      </c>
      <c r="N63" s="52">
        <f>AVERAGE('Inne-SM 2016'!G273:G296)</f>
        <v>462.66666666666669</v>
      </c>
      <c r="O63" s="49">
        <v>528</v>
      </c>
      <c r="P63" s="53">
        <f>AVERAGE('Inne-SM 2017'!G257:G281)</f>
        <v>475.6</v>
      </c>
      <c r="Q63" s="54">
        <f>'Inne-SM 2018'!A279</f>
        <v>541</v>
      </c>
      <c r="R63" s="51">
        <f>AVERAGE('Inne-SM 2018'!A279:A291)</f>
        <v>483.92307692307691</v>
      </c>
      <c r="S63" s="38">
        <f>'Inne-SM 2019'!A407</f>
        <v>536</v>
      </c>
      <c r="T63" s="38">
        <f>AVERAGE('Inne-SM 2019'!A407:A424)</f>
        <v>488.61111111111109</v>
      </c>
      <c r="U63" s="114">
        <f>'Inne-SM 2021'!A295</f>
        <v>535</v>
      </c>
      <c r="V63" s="114">
        <f>AVERAGE('Inne-SM 2021'!A295:A307)</f>
        <v>488.84615384615387</v>
      </c>
      <c r="W63" s="124">
        <f>'Inne-SM 2022'!A376</f>
        <v>532</v>
      </c>
      <c r="X63" s="132">
        <f>AVERAGE('Inne-SM 2022'!A376:A396)</f>
        <v>474.61904761904759</v>
      </c>
      <c r="Y63" s="125">
        <f>'Inne-SM 2023'!A401</f>
        <v>548</v>
      </c>
      <c r="Z63" s="140">
        <f>AVERAGE('Inne-SM 2023'!A401:A405)</f>
        <v>477.4</v>
      </c>
      <c r="AA63" s="126">
        <f>'Inne-SM 2024'!A422</f>
        <v>534</v>
      </c>
      <c r="AB63" s="150">
        <f>AVERAGE('Inne-SM 2024'!A422:A427,'Inne-SM 2024'!E422:E426)</f>
        <v>504.72727272727275</v>
      </c>
      <c r="AC63" s="127">
        <f>'Inne-SM 2025'!A421</f>
        <v>532</v>
      </c>
      <c r="AD63" s="127">
        <f>AVERAGE('Inne-SM 2025'!A421:A434)</f>
        <v>488</v>
      </c>
      <c r="AE63" s="162">
        <f>'Inne-SM 2026'!A402</f>
        <v>529</v>
      </c>
      <c r="AF63" s="197">
        <f>AVERAGE('Inne-SM 2026'!A402:A422)</f>
        <v>485.09523809523807</v>
      </c>
      <c r="AG63" s="163"/>
      <c r="AH63" s="163"/>
      <c r="AI63" s="165"/>
      <c r="AJ63" s="165"/>
    </row>
    <row r="64" spans="1:36" ht="18.75" x14ac:dyDescent="0.3">
      <c r="A64" s="76" t="s">
        <v>1533</v>
      </c>
      <c r="B64" s="46"/>
      <c r="C64" s="17">
        <f t="shared" si="16"/>
        <v>295.46252722545614</v>
      </c>
      <c r="D64" s="72">
        <f t="shared" si="17"/>
        <v>504.57999999999993</v>
      </c>
      <c r="E64" s="18">
        <f t="shared" si="18"/>
        <v>495.4</v>
      </c>
      <c r="F64" s="18">
        <f t="shared" si="19"/>
        <v>462.37488095238086</v>
      </c>
      <c r="G64" s="19">
        <f t="shared" si="20"/>
        <v>42.205119047619064</v>
      </c>
      <c r="H64" s="85">
        <f t="shared" si="21"/>
        <v>106.06776540214264</v>
      </c>
      <c r="I64" s="20">
        <f t="shared" si="22"/>
        <v>1.6938042317058482</v>
      </c>
      <c r="K64" s="88">
        <v>526</v>
      </c>
      <c r="L64" s="77" t="s">
        <v>1533</v>
      </c>
      <c r="M64" s="47">
        <v>503</v>
      </c>
      <c r="N64" s="52">
        <f>AVERAGE('Inne-SM 2016'!G304:G310,'Inne-SM 2016'!M304,'Inne-SM 2016'!L304)</f>
        <v>451.66666666666669</v>
      </c>
      <c r="O64" s="49">
        <v>479</v>
      </c>
      <c r="P64" s="53">
        <f>AVERAGE('Inne-SM 2017'!G288:G292,'Inne-SM 2017'!L288,'Inne-SM 2017'!M288)</f>
        <v>451.71428571428572</v>
      </c>
      <c r="Q64" s="54">
        <f>'Inne-SM 2018'!D322</f>
        <v>488</v>
      </c>
      <c r="R64" s="51">
        <f>AVERAGE('Inne-SM 2018'!D322:E322)</f>
        <v>467</v>
      </c>
      <c r="S64" s="38">
        <f>'Inne-SM 2019'!A474</f>
        <v>471</v>
      </c>
      <c r="T64" s="38">
        <f>AVERAGE('Inne-SM 2019'!A474:A476,'Inne-SM 2019'!D474:D476,'Inne-SM 2019'!E474)</f>
        <v>450.14285714285717</v>
      </c>
      <c r="U64" s="114">
        <f>'Inne-SM 2021'!D339</f>
        <v>496</v>
      </c>
      <c r="V64" s="114">
        <f>AVERAGE('Inne-SM 2021'!D339:D340)</f>
        <v>482.5</v>
      </c>
      <c r="W64" s="124">
        <f>'Inne-SM 2022'!A442</f>
        <v>469</v>
      </c>
      <c r="X64" s="132">
        <f>AVERAGE('Inne-SM 2022'!A442:A444,'Inne-SM 2022'!D442)</f>
        <v>449.5</v>
      </c>
      <c r="Y64" s="125">
        <f>'Inne-SM 2023'!A467</f>
        <v>506</v>
      </c>
      <c r="Z64" s="140">
        <f>AVERAGE('Inne-SM 2023'!A467:A468,'Inne-SM 2023'!D467)</f>
        <v>475.66666666666669</v>
      </c>
      <c r="AA64" s="126">
        <f>'Inne-SM 2024'!E491</f>
        <v>513</v>
      </c>
      <c r="AB64" s="150">
        <f>AVERAGE('Inne-SM 2024'!A491:A492,'Inne-SM 2024'!D491,'Inne-SM 2024'!E491,'Inne-SM 2024'!E492)</f>
        <v>466.6</v>
      </c>
      <c r="AC64" s="127">
        <f>'Inne-SM 2025'!E490</f>
        <v>525</v>
      </c>
      <c r="AD64" s="185">
        <f>AVERAGE('Inne-SM 2025'!A490:A492,'Inne-SM 2025'!E490:E494)</f>
        <v>468.125</v>
      </c>
      <c r="AE64" s="162">
        <f>'Inne-SM 2026'!D472</f>
        <v>504</v>
      </c>
      <c r="AF64" s="197">
        <f>AVERAGE('Inne-SM 2026'!A472:A474,'Inne-SM 2026'!D472:E478)</f>
        <v>460.83333333333331</v>
      </c>
      <c r="AG64" s="163"/>
      <c r="AH64" s="163"/>
      <c r="AI64" s="165"/>
      <c r="AJ64" s="165"/>
    </row>
    <row r="65" spans="1:36" ht="18.75" x14ac:dyDescent="0.3">
      <c r="A65" s="76" t="s">
        <v>1534</v>
      </c>
      <c r="B65" s="46"/>
      <c r="C65" s="17">
        <f t="shared" si="16"/>
        <v>354.08621952595962</v>
      </c>
      <c r="D65" s="72">
        <f t="shared" si="17"/>
        <v>536.94000000000005</v>
      </c>
      <c r="E65" s="18">
        <f t="shared" si="18"/>
        <v>529.20000000000005</v>
      </c>
      <c r="F65" s="18">
        <f t="shared" si="19"/>
        <v>481.02445488721804</v>
      </c>
      <c r="G65" s="19">
        <f t="shared" si="20"/>
        <v>55.915545112782013</v>
      </c>
      <c r="H65" s="85">
        <f t="shared" si="21"/>
        <v>87.418191467305462</v>
      </c>
      <c r="I65" s="20">
        <f t="shared" si="22"/>
        <v>2.2440402744347274</v>
      </c>
      <c r="K65" s="88">
        <v>555</v>
      </c>
      <c r="L65" s="77" t="s">
        <v>1534</v>
      </c>
      <c r="M65" s="47">
        <v>521</v>
      </c>
      <c r="N65" s="47">
        <v>473</v>
      </c>
      <c r="O65" s="49">
        <v>507</v>
      </c>
      <c r="P65" s="53">
        <f>AVERAGE('Inne-SM 2017'!G293:G306,'Inne-SM 2017'!L293:L296,'Inne-SM 2017'!M293:M295)</f>
        <v>465.85714285714283</v>
      </c>
      <c r="Q65" s="54">
        <f>'Inne-SM 2018'!A308</f>
        <v>542</v>
      </c>
      <c r="R65" s="51">
        <f>AVERAGE('Inne-SM 2018'!A308:A318,'Inne-SM 2018'!E308)</f>
        <v>492.33333333333331</v>
      </c>
      <c r="S65" s="38">
        <f>'Inne-SM 2019'!A457</f>
        <v>539</v>
      </c>
      <c r="T65" s="38">
        <f>AVERAGE('Inne-SM 2019'!A457:A466,'Inne-SM 2019'!D457:D458,'Inne-SM 2019'!E457:E460)</f>
        <v>488.375</v>
      </c>
      <c r="U65" s="114">
        <f>'Inne-SM 2021'!D322</f>
        <v>535</v>
      </c>
      <c r="V65" s="114">
        <f>AVERAGE('Inne-SM 2021'!D322:D327,'Inne-SM 2021'!E322:E324)</f>
        <v>492</v>
      </c>
      <c r="W65" s="124">
        <f>'Inne-SM 2022'!A425</f>
        <v>532</v>
      </c>
      <c r="X65" s="132">
        <f>AVERAGE('Inne-SM 2022'!A425:A432,'Inne-SM 2022'!D425)</f>
        <v>467</v>
      </c>
      <c r="Y65" s="125">
        <f>'Inne-SM 2023'!A450</f>
        <v>527</v>
      </c>
      <c r="Z65" s="140">
        <f>AVERAGE('Inne-SM 2023'!A450:A457,'Inne-SM 2023'!D450)</f>
        <v>482.33333333333331</v>
      </c>
      <c r="AA65" s="126">
        <f>'Inne-SM 2024'!A471</f>
        <v>528</v>
      </c>
      <c r="AB65" s="150">
        <f>AVERAGE('Inne-SM 2024'!A471:A483,'Inne-SM 2024'!D471:D473,'Inne-SM 2024'!E471:E475)</f>
        <v>485.1904761904762</v>
      </c>
      <c r="AC65" s="127">
        <f>'Inne-SM 2025'!D470</f>
        <v>532</v>
      </c>
      <c r="AD65" s="185">
        <f>AVERAGE('Inne-SM 2025'!A470:A479,'Inne-SM 2025'!D470:D471,'Inne-SM 2025'!E470:E476)</f>
        <v>482.10526315789474</v>
      </c>
      <c r="AE65" s="162">
        <f>'Inne-SM 2026'!A458</f>
        <v>529</v>
      </c>
      <c r="AF65" s="197">
        <f>AVERAGE('Inne-SM 2026'!A458:A466,'Inne-SM 2026'!D458:E466)</f>
        <v>482.05</v>
      </c>
      <c r="AG65" s="163"/>
      <c r="AH65" s="163"/>
      <c r="AI65" s="165"/>
      <c r="AJ65" s="165"/>
    </row>
    <row r="66" spans="1:36" ht="18.75" x14ac:dyDescent="0.3">
      <c r="A66" s="76" t="s">
        <v>1535</v>
      </c>
      <c r="B66" s="46"/>
      <c r="C66" s="17">
        <f t="shared" si="16"/>
        <v>341.57202961474377</v>
      </c>
      <c r="D66" s="72">
        <f t="shared" si="17"/>
        <v>505.61111111111109</v>
      </c>
      <c r="E66" s="18">
        <f t="shared" si="18"/>
        <v>493.44444444444446</v>
      </c>
      <c r="F66" s="18">
        <f t="shared" si="19"/>
        <v>455.57500000000005</v>
      </c>
      <c r="G66" s="19">
        <f t="shared" si="20"/>
        <v>50.03611111111104</v>
      </c>
      <c r="H66" s="85">
        <f t="shared" si="21"/>
        <v>112.86764635452346</v>
      </c>
      <c r="I66" s="20">
        <f t="shared" si="22"/>
        <v>2.0080828736078407</v>
      </c>
      <c r="K66" s="88">
        <v>534</v>
      </c>
      <c r="L66" s="80" t="s">
        <v>1535</v>
      </c>
      <c r="M66" s="55">
        <v>480</v>
      </c>
      <c r="N66" s="47">
        <f>AVERAGE('Inne-SM 2016'!M262)</f>
        <v>441</v>
      </c>
      <c r="O66" s="106">
        <v>480</v>
      </c>
      <c r="P66" s="106">
        <v>450</v>
      </c>
      <c r="Q66" s="54">
        <f>'Inne-SM 2018'!A339</f>
        <v>485</v>
      </c>
      <c r="R66" s="51">
        <f>AVERAGE('Inne-SM 2018'!A339:A342,'Inne-SM 2018'!D339)</f>
        <v>450.8</v>
      </c>
      <c r="S66" s="38">
        <f>'Inne-SM 2019'!A494</f>
        <v>496</v>
      </c>
      <c r="T66" s="102">
        <v>460</v>
      </c>
      <c r="U66" s="114"/>
      <c r="V66" s="114">
        <f>'Inne-SM 2021'!D351</f>
        <v>459</v>
      </c>
      <c r="W66" s="124">
        <f>'Inne-SM 2022'!D463</f>
        <v>469</v>
      </c>
      <c r="X66" s="132"/>
      <c r="Y66" s="125">
        <f>'Inne-SM 2023'!A488</f>
        <v>467</v>
      </c>
      <c r="Z66" s="140">
        <f>AVERAGE('Inne-SM 2023'!A488:A489)</f>
        <v>432</v>
      </c>
      <c r="AA66" s="126">
        <f>'Inne-SM 2024'!A513</f>
        <v>513</v>
      </c>
      <c r="AB66" s="150">
        <f>AVERAGE('Inne-SM 2024'!A513:A514)</f>
        <v>486.5</v>
      </c>
      <c r="AC66" s="127">
        <f>'Inne-SM 2025'!A515</f>
        <v>525</v>
      </c>
      <c r="AD66" s="185">
        <f>AVERAGE('Inne-SM 2025'!A515:A518,'Inne-SM 2025'!D515:D516)</f>
        <v>466</v>
      </c>
      <c r="AE66" s="162">
        <f>'Inne-SM 2026'!A499</f>
        <v>526</v>
      </c>
      <c r="AF66" s="197">
        <f>AVERAGE('Inne-SM 2026'!A499:A504,'Inne-SM 2026'!D499:D500)</f>
        <v>454.875</v>
      </c>
      <c r="AG66" s="163"/>
      <c r="AH66" s="163"/>
      <c r="AI66" s="165"/>
      <c r="AJ66" s="165"/>
    </row>
    <row r="67" spans="1:36" ht="18.75" x14ac:dyDescent="0.3">
      <c r="A67" s="76" t="s">
        <v>1536</v>
      </c>
      <c r="B67" s="46"/>
      <c r="C67" s="17">
        <f t="shared" si="16"/>
        <v>342.39190216655436</v>
      </c>
      <c r="D67" s="72">
        <f t="shared" si="17"/>
        <v>519.1</v>
      </c>
      <c r="E67" s="18">
        <f t="shared" si="18"/>
        <v>511</v>
      </c>
      <c r="F67" s="18">
        <f t="shared" si="19"/>
        <v>467.56118534973791</v>
      </c>
      <c r="G67" s="19">
        <f t="shared" si="20"/>
        <v>51.538814650262111</v>
      </c>
      <c r="H67" s="85">
        <f t="shared" si="21"/>
        <v>100.88146100478559</v>
      </c>
      <c r="I67" s="20">
        <f t="shared" si="22"/>
        <v>2.0683903830059696</v>
      </c>
      <c r="K67" s="88">
        <v>538</v>
      </c>
      <c r="L67" s="77" t="s">
        <v>1536</v>
      </c>
      <c r="M67" s="47">
        <v>521</v>
      </c>
      <c r="N67" s="52">
        <f>AVERAGE('Inne-SM 2016'!G330:G336,'Inne-SM 2016'!L331:L335)</f>
        <v>473.91666666666669</v>
      </c>
      <c r="O67" s="49">
        <v>513</v>
      </c>
      <c r="P67" s="53">
        <f>AVERAGE('Inne-SM 2017'!G308:G313,'Inne-SM 2017'!N308)</f>
        <v>467.57142857142856</v>
      </c>
      <c r="Q67" s="54">
        <f>'Inne-SM 2018'!A326</f>
        <v>518</v>
      </c>
      <c r="R67" s="51">
        <f>AVERAGE('Inne-SM 2018'!A326:A334,'Inne-SM 2018'!D326:D327)</f>
        <v>475.81818181818181</v>
      </c>
      <c r="S67" s="38">
        <f>'Inne-SM 2019'!D480</f>
        <v>530</v>
      </c>
      <c r="T67" s="38">
        <f>AVERAGE('Inne-SM 2019'!A480:A489,'Inne-SM 2019'!D480:D483)</f>
        <v>482.57142857142856</v>
      </c>
      <c r="U67" s="114">
        <f>'Inne-SM 2021'!D345</f>
        <v>472</v>
      </c>
      <c r="V67" s="114">
        <f>AVERAGE('Inne-SM 2021'!D345:D347)</f>
        <v>464.66666666666669</v>
      </c>
      <c r="W67" s="124">
        <f>'Inne-SM 2022'!A450</f>
        <v>523</v>
      </c>
      <c r="X67" s="132">
        <f>AVERAGE('Inne-SM 2022'!A450:A457,'Inne-SM 2022'!D450:D451)</f>
        <v>466.7</v>
      </c>
      <c r="Y67" s="125">
        <f>'Inne-SM 2023'!A475</f>
        <v>520</v>
      </c>
      <c r="Z67" s="140">
        <f>AVERAGE('Inne-SM 2023'!A475:A482)</f>
        <v>456.375</v>
      </c>
      <c r="AA67" s="126">
        <f>'Inne-SM 2024'!A499</f>
        <v>493</v>
      </c>
      <c r="AB67" s="150">
        <f>AVERAGE('Inne-SM 2024'!A499:A506)</f>
        <v>465.5</v>
      </c>
      <c r="AC67" s="127">
        <f>'Inne-SM 2025'!A498</f>
        <v>499</v>
      </c>
      <c r="AD67" s="185">
        <f>AVERAGE('Inne-SM 2025'!A498:A509,'Inne-SM 2025'!D498:D499)</f>
        <v>460.07142857142856</v>
      </c>
      <c r="AE67" s="162">
        <f>'Inne-SM 2026'!A481</f>
        <v>521</v>
      </c>
      <c r="AF67" s="197">
        <f>AVERAGE('Inne-SM 2026'!A481:A494,'Inne-SM 2026'!D481:E484)</f>
        <v>462.42105263157896</v>
      </c>
      <c r="AG67" s="163"/>
      <c r="AH67" s="163"/>
      <c r="AI67" s="165"/>
      <c r="AJ67" s="165"/>
    </row>
    <row r="68" spans="1:36" ht="18.75" x14ac:dyDescent="0.3">
      <c r="A68" s="76" t="s">
        <v>1537</v>
      </c>
      <c r="B68" s="46"/>
      <c r="C68" s="17">
        <f t="shared" si="16"/>
        <v>342.80147498139075</v>
      </c>
      <c r="D68" s="72">
        <f t="shared" si="17"/>
        <v>572.65</v>
      </c>
      <c r="E68" s="18">
        <f t="shared" si="18"/>
        <v>566.5</v>
      </c>
      <c r="F68" s="18">
        <f t="shared" si="19"/>
        <v>515.70153830218987</v>
      </c>
      <c r="G68" s="19">
        <f t="shared" si="20"/>
        <v>56.948461697810103</v>
      </c>
      <c r="H68" s="85">
        <f t="shared" si="21"/>
        <v>52.74110805233363</v>
      </c>
      <c r="I68" s="20">
        <f t="shared" si="22"/>
        <v>2.2854939777342196</v>
      </c>
      <c r="K68" s="89">
        <v>587</v>
      </c>
      <c r="L68" s="77" t="s">
        <v>1537</v>
      </c>
      <c r="M68" s="47">
        <v>560</v>
      </c>
      <c r="N68" s="52">
        <f>AVERAGE('Inne-SM 2016'!G338:G369)</f>
        <v>504.375</v>
      </c>
      <c r="O68" s="49">
        <v>574</v>
      </c>
      <c r="P68" s="53">
        <f>AVERAGE('Inne-SM 2017'!G317:G349)</f>
        <v>514.36363636363637</v>
      </c>
      <c r="Q68" s="54">
        <f>'Inne-SM 2018'!A44</f>
        <v>575</v>
      </c>
      <c r="R68" s="51">
        <f>AVERAGE('Inne-SM 2018'!A44:A70)</f>
        <v>523.11111111111109</v>
      </c>
      <c r="S68" s="38">
        <f>'Inne-SM 2019'!A54</f>
        <v>575</v>
      </c>
      <c r="T68" s="38">
        <f>AVERAGE('Inne-SM 2019'!A54:A75)</f>
        <v>520.4545454545455</v>
      </c>
      <c r="U68" s="114">
        <f>'Inne-SM 2021'!A45</f>
        <v>550</v>
      </c>
      <c r="V68" s="114">
        <f>AVERAGE('Inne-SM 2021'!A45:A52)</f>
        <v>519.375</v>
      </c>
      <c r="W68" s="124">
        <f>'Inne-SM 2022'!A59</f>
        <v>546</v>
      </c>
      <c r="X68" s="132">
        <f>AVERAGE('Inne-SM 2022'!A59:A77)</f>
        <v>509.31578947368422</v>
      </c>
      <c r="Y68" s="125">
        <f>'Inne-SM 2023'!A59</f>
        <v>581</v>
      </c>
      <c r="Z68" s="140">
        <f>AVERAGE('Inne-SM 2023'!A59:A82)</f>
        <v>514.66666666666663</v>
      </c>
      <c r="AA68" s="126">
        <f>'Inne-SM 2024'!A59</f>
        <v>568</v>
      </c>
      <c r="AB68" s="150">
        <f>AVERAGE('Inne-SM 2024'!A59:A83,'Inne-SM 2024'!E59)</f>
        <v>517.53846153846155</v>
      </c>
      <c r="AC68" s="127">
        <f>'Inne-SM 2025'!A56</f>
        <v>561</v>
      </c>
      <c r="AD68" s="185">
        <f>AVERAGE('Inne-SM 2025'!A56:A80)</f>
        <v>518.16</v>
      </c>
      <c r="AE68" s="162">
        <f>'Inne-SM 2026'!A57</f>
        <v>575</v>
      </c>
      <c r="AF68" s="197">
        <f>AVERAGE('Inne-SM 2026'!A57:A85)</f>
        <v>515.65517241379314</v>
      </c>
      <c r="AG68" s="163"/>
      <c r="AH68" s="163"/>
      <c r="AI68" s="165"/>
      <c r="AJ68" s="165"/>
    </row>
    <row r="69" spans="1:36" ht="18.75" x14ac:dyDescent="0.3">
      <c r="A69" s="76" t="s">
        <v>1538</v>
      </c>
      <c r="B69" s="46"/>
      <c r="C69" s="17">
        <f t="shared" si="16"/>
        <v>328.46821581423404</v>
      </c>
      <c r="D69" s="72">
        <f t="shared" si="17"/>
        <v>585.42999999999995</v>
      </c>
      <c r="E69" s="18">
        <f t="shared" si="18"/>
        <v>580.9</v>
      </c>
      <c r="F69" s="18">
        <f t="shared" si="19"/>
        <v>530.36084642277433</v>
      </c>
      <c r="G69" s="19">
        <f t="shared" si="20"/>
        <v>55.06915357722562</v>
      </c>
      <c r="H69" s="85">
        <f t="shared" si="21"/>
        <v>38.081799931749174</v>
      </c>
      <c r="I69" s="20">
        <f t="shared" si="22"/>
        <v>2.2100723199079817</v>
      </c>
      <c r="K69" s="89">
        <v>596</v>
      </c>
      <c r="L69" s="77" t="s">
        <v>1538</v>
      </c>
      <c r="M69" s="47">
        <v>590</v>
      </c>
      <c r="N69" s="52">
        <f>AVERAGE('Inne-SM 2016'!G371:G416)</f>
        <v>534.36956521739125</v>
      </c>
      <c r="O69" s="49">
        <v>580</v>
      </c>
      <c r="P69" s="53">
        <f>AVERAGE('Inne-SM 2017'!G352:G382)</f>
        <v>539.45161290322585</v>
      </c>
      <c r="Q69" s="54">
        <f>'Inne-SM 2018'!A4</f>
        <v>574</v>
      </c>
      <c r="R69" s="51">
        <f>AVERAGE('Inne-SM 2018'!A4:A40)</f>
        <v>526.27027027027032</v>
      </c>
      <c r="S69" s="38">
        <f>'Inne-SM 2019'!A4</f>
        <v>573</v>
      </c>
      <c r="T69" s="38">
        <f>AVERAGE('Inne-SM 2019'!A4:A46)</f>
        <v>535.37209302325584</v>
      </c>
      <c r="U69" s="114">
        <f>'Inne-SM 2021'!A19</f>
        <v>590</v>
      </c>
      <c r="V69" s="114">
        <f>AVERAGE('Inne-SM 2021'!A19:A37)</f>
        <v>528.21052631578948</v>
      </c>
      <c r="W69" s="124">
        <f>'Inne-SM 2022'!A5</f>
        <v>574</v>
      </c>
      <c r="X69" s="132">
        <f>AVERAGE('Inne-SM 2022'!A5:A44)</f>
        <v>526.9</v>
      </c>
      <c r="Y69" s="125">
        <f>'Inne-SM 2023'!A5</f>
        <v>577</v>
      </c>
      <c r="Z69" s="140">
        <f>AVERAGE('Inne-SM 2023'!A5:A33)</f>
        <v>530</v>
      </c>
      <c r="AA69" s="126">
        <f>'Inne-SM 2024'!A5</f>
        <v>587</v>
      </c>
      <c r="AB69" s="150">
        <f>AVERAGE('Inne-SM 2024'!A5:A38,'Inne-SM 2024'!E5:E9)</f>
        <v>529.20512820512818</v>
      </c>
      <c r="AC69" s="127">
        <f>'Inne-SM 2025'!A5</f>
        <v>580</v>
      </c>
      <c r="AD69" s="185">
        <f>AVERAGE('Inne-SM 2025'!A5:A45)</f>
        <v>524.73170731707319</v>
      </c>
      <c r="AE69" s="162">
        <f>'Inne-SM 2026'!A5</f>
        <v>584</v>
      </c>
      <c r="AF69" s="197">
        <f>AVERAGE('Inne-SM 2026'!A5:A45)</f>
        <v>529.09756097560978</v>
      </c>
      <c r="AG69" s="163"/>
      <c r="AH69" s="163"/>
      <c r="AI69" s="165"/>
      <c r="AJ69" s="165"/>
    </row>
    <row r="70" spans="1:36" ht="18.75" x14ac:dyDescent="0.3">
      <c r="A70" s="76" t="s">
        <v>1539</v>
      </c>
      <c r="B70" s="46"/>
      <c r="C70" s="17">
        <f t="shared" si="16"/>
        <v>195.81082515967142</v>
      </c>
      <c r="D70" s="72">
        <f t="shared" si="17"/>
        <v>539.96249999999998</v>
      </c>
      <c r="E70" s="18">
        <f t="shared" si="18"/>
        <v>531.375</v>
      </c>
      <c r="F70" s="18">
        <f t="shared" si="19"/>
        <v>506.11904761904765</v>
      </c>
      <c r="G70" s="19">
        <f t="shared" si="20"/>
        <v>33.843452380952328</v>
      </c>
      <c r="H70" s="85">
        <f t="shared" si="21"/>
        <v>62.323598735475855</v>
      </c>
      <c r="I70" s="20">
        <f t="shared" si="22"/>
        <v>1.3582281996104515</v>
      </c>
      <c r="K70" s="89">
        <v>560</v>
      </c>
      <c r="L70" s="77" t="s">
        <v>1539</v>
      </c>
      <c r="M70" s="47">
        <f>'Inne-SM 2016'!N345</f>
        <v>537</v>
      </c>
      <c r="N70" s="55">
        <v>510</v>
      </c>
      <c r="O70" s="49">
        <v>529</v>
      </c>
      <c r="P70" s="53">
        <f>AVERAGE('Inne-SM 2017'!G387:G388)</f>
        <v>512.5</v>
      </c>
      <c r="Q70" s="54">
        <f>'Inne-SM 2018'!A86</f>
        <v>540</v>
      </c>
      <c r="R70" s="51">
        <f>AVERAGE('Inne-SM 2018'!A86:A87)</f>
        <v>517.5</v>
      </c>
      <c r="S70" s="38">
        <f>'Inne-SM 2019'!A105</f>
        <v>538</v>
      </c>
      <c r="T70" s="38">
        <f>AVERAGE('Inne-SM 2019'!A105:A106,'Inne-SM 2019'!D105)</f>
        <v>517</v>
      </c>
      <c r="U70" s="114"/>
      <c r="V70" s="114"/>
      <c r="W70" s="124"/>
      <c r="X70" s="132"/>
      <c r="Y70" s="125">
        <f>'Inne-SM 2023'!A108</f>
        <v>532</v>
      </c>
      <c r="Z70" s="140"/>
      <c r="AA70" s="126">
        <f>'Inne-SM 2024'!E119</f>
        <v>512</v>
      </c>
      <c r="AB70" s="150">
        <f>AVERAGE('Inne-SM 2024'!E119:E120)</f>
        <v>478</v>
      </c>
      <c r="AC70" s="127">
        <f>'Inne-SM 2025'!A127</f>
        <v>536</v>
      </c>
      <c r="AD70" s="185">
        <f>AVERAGE('Inne-SM 2025'!A127:A129,'Inne-SM 2025'!E127)</f>
        <v>507.5</v>
      </c>
      <c r="AE70" s="162">
        <f>'Inne-SM 2026'!A115</f>
        <v>527</v>
      </c>
      <c r="AF70" s="197">
        <f>AVERAGE('Inne-SM 2026'!A115:A119,'Inne-SM 2026'!E115)</f>
        <v>500.33333333333331</v>
      </c>
      <c r="AG70" s="163"/>
      <c r="AH70" s="163"/>
      <c r="AI70" s="165"/>
      <c r="AJ70" s="165"/>
    </row>
    <row r="71" spans="1:36" ht="18.75" x14ac:dyDescent="0.3">
      <c r="A71" s="76" t="s">
        <v>1540</v>
      </c>
      <c r="B71" s="46"/>
      <c r="C71" s="17">
        <f t="shared" si="16"/>
        <v>267.24803927716181</v>
      </c>
      <c r="D71" s="72">
        <f t="shared" si="17"/>
        <v>568.30999999999995</v>
      </c>
      <c r="E71" s="18">
        <f t="shared" si="18"/>
        <v>560.29999999999995</v>
      </c>
      <c r="F71" s="18">
        <f t="shared" si="19"/>
        <v>524.88693382704253</v>
      </c>
      <c r="G71" s="19">
        <f t="shared" si="20"/>
        <v>43.423066172957419</v>
      </c>
      <c r="H71" s="85">
        <f t="shared" si="21"/>
        <v>43.555712527480978</v>
      </c>
      <c r="I71" s="20">
        <f t="shared" si="22"/>
        <v>1.7426837051309672</v>
      </c>
      <c r="K71" s="89">
        <v>587</v>
      </c>
      <c r="L71" s="77" t="s">
        <v>1540</v>
      </c>
      <c r="M71" s="47">
        <v>550</v>
      </c>
      <c r="N71" s="47">
        <f>AVERAGE('Inne-SM 2016'!G421:G430,'Inne-SM 2016'!L421:M422)</f>
        <v>527</v>
      </c>
      <c r="O71" s="49">
        <v>567</v>
      </c>
      <c r="P71" s="53">
        <f>AVERAGE('Inne-SM 2017'!G390:G396,'Inne-SM 2017'!L390,'Inne-SM 2017'!M390,'Inne-SM 2017'!M391)</f>
        <v>537.6</v>
      </c>
      <c r="Q71" s="54">
        <f>'Inne-SM 2018'!E75</f>
        <v>561</v>
      </c>
      <c r="R71" s="51">
        <f>AVERAGE('Inne-SM 2018'!A75:A82,'Inne-SM 2018'!D75:D77,'Inne-SM 2018'!E75:E76)</f>
        <v>540.30769230769226</v>
      </c>
      <c r="S71" s="38">
        <f>'Inne-SM 2019'!E85</f>
        <v>569</v>
      </c>
      <c r="T71" s="38">
        <f>AVERAGE('Inne-SM 2019'!A85:A102,'Inne-SM 2019'!D85:D86,'Inne-SM 2019'!E85:E87)</f>
        <v>523.56521739130437</v>
      </c>
      <c r="U71" s="114">
        <f>'Inne-SM 2021'!D60</f>
        <v>569</v>
      </c>
      <c r="V71" s="114">
        <f>AVERAGE('Inne-SM 2021'!A60:A63,'Inne-SM 2021'!D60:D61,'Inne-SM 2021'!E60)</f>
        <v>522.57142857142856</v>
      </c>
      <c r="W71" s="124">
        <f>'Inne-SM 2022'!A83</f>
        <v>557</v>
      </c>
      <c r="X71" s="132">
        <f>AVERAGE('Inne-SM 2022'!A83:A93,'Inne-SM 2022'!D83)</f>
        <v>515.66666666666663</v>
      </c>
      <c r="Y71" s="125">
        <f>'Inne-SM 2023'!A88</f>
        <v>558</v>
      </c>
      <c r="Z71" s="140">
        <f>AVERAGE('Inne-SM 2023'!A88:A100,'Inne-SM 2023'!E88:E89)</f>
        <v>523.79999999999995</v>
      </c>
      <c r="AA71" s="126">
        <f>'Inne-SM 2024'!A88</f>
        <v>554</v>
      </c>
      <c r="AB71" s="150">
        <f>AVERAGE('Inne-SM 2024'!A88:A104,'Inne-SM 2024'!D88:D89,'Inne-SM 2024'!E88:E92)</f>
        <v>524.625</v>
      </c>
      <c r="AC71" s="127">
        <f>'Inne-SM 2025'!A96</f>
        <v>549</v>
      </c>
      <c r="AD71" s="185">
        <f>AVERAGE('Inne-SM 2025'!A96:A108,'Inne-SM 2025'!E96:E97)</f>
        <v>509.53333333333336</v>
      </c>
      <c r="AE71" s="162">
        <f>'Inne-SM 2026'!D97</f>
        <v>569</v>
      </c>
      <c r="AF71" s="197">
        <f>AVERAGE('Inne-SM 2026'!A97:A109,'Inne-SM 2026'!D97:E102)</f>
        <v>524.20000000000005</v>
      </c>
      <c r="AG71" s="163"/>
      <c r="AH71" s="163"/>
      <c r="AI71" s="165"/>
      <c r="AJ71" s="165"/>
    </row>
    <row r="72" spans="1:36" ht="18.75" x14ac:dyDescent="0.3">
      <c r="A72" s="76" t="s">
        <v>1541</v>
      </c>
      <c r="B72" s="46"/>
      <c r="C72" s="17">
        <f t="shared" si="16"/>
        <v>350.96588673278802</v>
      </c>
      <c r="D72" s="72">
        <f t="shared" si="17"/>
        <v>520.82222222222219</v>
      </c>
      <c r="E72" s="18">
        <f t="shared" si="18"/>
        <v>510.88888888888891</v>
      </c>
      <c r="F72" s="18">
        <f t="shared" si="19"/>
        <v>467.2833333333333</v>
      </c>
      <c r="G72" s="19">
        <f t="shared" si="20"/>
        <v>53.538888888888891</v>
      </c>
      <c r="H72" s="85">
        <f t="shared" si="21"/>
        <v>101.1593130211902</v>
      </c>
      <c r="I72" s="20">
        <f t="shared" si="22"/>
        <v>2.1486587079285835</v>
      </c>
      <c r="K72" s="89">
        <v>544</v>
      </c>
      <c r="L72" s="80" t="s">
        <v>1541</v>
      </c>
      <c r="M72" s="47">
        <f>'Inne-SM 2016'!G431</f>
        <v>501</v>
      </c>
      <c r="N72" s="52">
        <f>AVERAGE('Inne-SM 2016'!G431:G434)</f>
        <v>465.75</v>
      </c>
      <c r="O72" s="49">
        <f>'Inne-SM 2017'!G398</f>
        <v>491</v>
      </c>
      <c r="P72" s="53">
        <f>AVERAGE('Inne-SM 2017'!G398:G401)</f>
        <v>446.5</v>
      </c>
      <c r="Q72" s="54">
        <f>'Inne-SM 2018'!A99</f>
        <v>505</v>
      </c>
      <c r="R72" s="51">
        <f>AVERAGE('Inne-SM 2018'!A99:A101)</f>
        <v>474.33333333333331</v>
      </c>
      <c r="S72" s="102">
        <v>490</v>
      </c>
      <c r="T72" s="38">
        <f>AVERAGE('Inne-SM 2019'!A121:A124)</f>
        <v>451.25</v>
      </c>
      <c r="U72" s="114"/>
      <c r="V72" s="114">
        <f>'Inne-SM 2021'!A99</f>
        <v>448</v>
      </c>
      <c r="W72" s="124">
        <f>'Inne-SM 2022'!A122</f>
        <v>504</v>
      </c>
      <c r="X72" s="132">
        <f>AVERAGE('Inne-SM 2022'!A122:A123)</f>
        <v>489.5</v>
      </c>
      <c r="Y72" s="125">
        <f>'Inne-SM 2023'!A130</f>
        <v>536</v>
      </c>
      <c r="Z72" s="140">
        <f>AVERAGE('Inne-SM 2023'!A130:A131)</f>
        <v>481.5</v>
      </c>
      <c r="AA72" s="126">
        <f>'Inne-SM 2024'!A142</f>
        <v>512</v>
      </c>
      <c r="AB72" s="150">
        <f>AVERAGE('Inne-SM 2024'!A142:A143)</f>
        <v>478</v>
      </c>
      <c r="AC72" s="127">
        <f>'Inne-SM 2025'!A150</f>
        <v>536</v>
      </c>
      <c r="AD72" s="127">
        <f>AVERAGE('Inne-SM 2025'!A150:A151)</f>
        <v>487</v>
      </c>
      <c r="AE72" s="162">
        <f>'Inne-SM 2026'!A138</f>
        <v>523</v>
      </c>
      <c r="AF72" s="197">
        <f>AVERAGE('Inne-SM 2026'!A138:A139)</f>
        <v>451</v>
      </c>
      <c r="AG72" s="163"/>
      <c r="AH72" s="163"/>
      <c r="AI72" s="165"/>
      <c r="AJ72" s="165"/>
    </row>
    <row r="73" spans="1:36" ht="19.5" thickBot="1" x14ac:dyDescent="0.35">
      <c r="A73" s="81" t="s">
        <v>1542</v>
      </c>
      <c r="B73" s="46"/>
      <c r="C73" s="17">
        <f t="shared" si="16"/>
        <v>212.32133949898088</v>
      </c>
      <c r="D73" s="72">
        <f t="shared" si="17"/>
        <v>557.44999999999993</v>
      </c>
      <c r="E73" s="18">
        <f t="shared" si="18"/>
        <v>549.5</v>
      </c>
      <c r="F73" s="18">
        <f t="shared" si="19"/>
        <v>520.9965367965367</v>
      </c>
      <c r="G73" s="19">
        <f t="shared" si="20"/>
        <v>36.45346320346323</v>
      </c>
      <c r="H73" s="85">
        <f t="shared" si="21"/>
        <v>47.446109557986802</v>
      </c>
      <c r="I73" s="20">
        <f t="shared" si="22"/>
        <v>1.4629749098609093</v>
      </c>
      <c r="K73" s="89">
        <v>576</v>
      </c>
      <c r="L73" s="82" t="s">
        <v>1542</v>
      </c>
      <c r="M73" s="47">
        <v>531</v>
      </c>
      <c r="N73" s="52">
        <f>AVERAGE('Inne-SM 2016'!G436:G442,'Inne-SM 2016'!L436:L437)</f>
        <v>515.66666666666663</v>
      </c>
      <c r="O73" s="49">
        <f>'Inne-SM 2017'!L402</f>
        <v>559</v>
      </c>
      <c r="P73" s="53">
        <f>AVERAGE('Inne-SM 2017'!G402:G407,'Inne-SM 2017'!L402:L403)</f>
        <v>522.875</v>
      </c>
      <c r="Q73" s="54">
        <f>'Inne-SM 2018'!D90</f>
        <v>561</v>
      </c>
      <c r="R73" s="51">
        <f>AVERAGE('Inne-SM 2018'!A90:A95,'Inne-SM 2018'!D90:D91)</f>
        <v>535.75</v>
      </c>
      <c r="S73" s="38">
        <f>'Inne-SM 2019'!D109</f>
        <v>569</v>
      </c>
      <c r="T73" s="38">
        <f>AVERAGE('Inne-SM 2019'!A109:A118,'Inne-SM 2019'!D109:D111)</f>
        <v>510</v>
      </c>
      <c r="U73" s="114">
        <f>'Inne-SM 2021'!D87</f>
        <v>527</v>
      </c>
      <c r="V73" s="114">
        <f>AVERAGE('Inne-SM 2021'!D87:D88)</f>
        <v>519</v>
      </c>
      <c r="W73" s="124">
        <f>'Inne-SM 2022'!A110</f>
        <v>555</v>
      </c>
      <c r="X73" s="132">
        <f>AVERAGE('Inne-SM 2022'!A110:A117)</f>
        <v>508.875</v>
      </c>
      <c r="Y73" s="125">
        <f>'Inne-SM 2023'!A115</f>
        <v>552</v>
      </c>
      <c r="Z73" s="140">
        <f>AVERAGE('Inne-SM 2023'!A115:A125)</f>
        <v>525.72727272727275</v>
      </c>
      <c r="AA73" s="126">
        <f>'Inne-SM 2024'!A126</f>
        <v>549</v>
      </c>
      <c r="AB73" s="150">
        <f>AVERAGE('Inne-SM 2024'!A126:A134,'Inne-SM 2024'!D126)</f>
        <v>527.9</v>
      </c>
      <c r="AC73" s="127">
        <f>'Inne-SM 2025'!A134</f>
        <v>556</v>
      </c>
      <c r="AD73" s="185">
        <f>AVERAGE('Inne-SM 2025'!A134:A141,'Inne-SM 2025'!D134:D135)</f>
        <v>534.1</v>
      </c>
      <c r="AE73" s="162">
        <f>'Inne-SM 2026'!A122</f>
        <v>536</v>
      </c>
      <c r="AF73" s="197">
        <f>AVERAGE('Inne-SM 2026'!A122:A134,'Inne-SM 2026'!D122)</f>
        <v>510.07142857142856</v>
      </c>
      <c r="AG73" s="163"/>
      <c r="AH73" s="163"/>
      <c r="AI73" s="165"/>
      <c r="AJ73" s="165"/>
    </row>
    <row r="74" spans="1:36" ht="16.5" x14ac:dyDescent="0.25">
      <c r="A74" s="83"/>
      <c r="B74" s="68"/>
      <c r="C74" s="68"/>
    </row>
    <row r="75" spans="1:36" ht="16.5" x14ac:dyDescent="0.25">
      <c r="A75" s="83" t="s">
        <v>3</v>
      </c>
      <c r="B75" s="68"/>
      <c r="C75" s="68"/>
    </row>
    <row r="76" spans="1:36" ht="16.5" x14ac:dyDescent="0.25">
      <c r="A76" s="83" t="s">
        <v>1375</v>
      </c>
      <c r="B76" s="68"/>
      <c r="C76" s="68"/>
    </row>
    <row r="77" spans="1:36" ht="16.5" x14ac:dyDescent="0.25">
      <c r="A77" s="83" t="s">
        <v>1376</v>
      </c>
      <c r="B77" s="68"/>
      <c r="C77" s="68"/>
    </row>
    <row r="78" spans="1:36" ht="16.5" x14ac:dyDescent="0.25">
      <c r="A78" s="67" t="s">
        <v>1457</v>
      </c>
      <c r="B78" s="68"/>
      <c r="C78" s="68"/>
    </row>
    <row r="79" spans="1:36" ht="15.75" x14ac:dyDescent="0.25">
      <c r="A79" s="84"/>
      <c r="B79" s="45"/>
      <c r="C79" s="45"/>
    </row>
    <row r="80" spans="1:36" ht="15.75" x14ac:dyDescent="0.25">
      <c r="A80" s="84"/>
      <c r="B80" s="45"/>
      <c r="C80" s="45"/>
    </row>
    <row r="81" spans="1:3" ht="15.75" x14ac:dyDescent="0.25">
      <c r="A81" s="84"/>
      <c r="B81" s="45"/>
      <c r="C81" s="45"/>
    </row>
    <row r="82" spans="1:3" ht="15.75" x14ac:dyDescent="0.25">
      <c r="A82" s="84"/>
      <c r="B82" s="45"/>
      <c r="C82" s="45"/>
    </row>
    <row r="83" spans="1:3" ht="15.75" x14ac:dyDescent="0.25">
      <c r="A83" s="84"/>
      <c r="B83" s="45"/>
      <c r="C83" s="45"/>
    </row>
    <row r="84" spans="1:3" ht="15.75" x14ac:dyDescent="0.25">
      <c r="A84" s="84"/>
      <c r="B84" s="45"/>
      <c r="C84" s="45"/>
    </row>
    <row r="85" spans="1:3" ht="15.75" x14ac:dyDescent="0.25">
      <c r="A85" s="84"/>
      <c r="B85" s="45"/>
      <c r="C85" s="45"/>
    </row>
    <row r="86" spans="1:3" ht="15.75" x14ac:dyDescent="0.25">
      <c r="A86" s="84"/>
      <c r="B86" s="45"/>
      <c r="C86" s="45"/>
    </row>
    <row r="87" spans="1:3" ht="16.5" x14ac:dyDescent="0.25">
      <c r="A87" s="83"/>
      <c r="B87" s="68"/>
      <c r="C87" s="68"/>
    </row>
    <row r="88" spans="1:3" ht="15.75" x14ac:dyDescent="0.25">
      <c r="A88" s="84"/>
      <c r="B88" s="45"/>
      <c r="C88" s="45"/>
    </row>
    <row r="89" spans="1:3" ht="15.75" x14ac:dyDescent="0.25">
      <c r="A89" s="84"/>
      <c r="B89" s="45"/>
      <c r="C89" s="45"/>
    </row>
    <row r="90" spans="1:3" ht="15.75" x14ac:dyDescent="0.25">
      <c r="A90" s="84"/>
      <c r="B90" s="45"/>
      <c r="C90" s="45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5B3C-4596-4C1B-AEEB-D69C70403AD2}">
  <dimension ref="A1:B376"/>
  <sheetViews>
    <sheetView topLeftCell="A81" workbookViewId="0">
      <selection activeCell="S5" sqref="S5"/>
    </sheetView>
  </sheetViews>
  <sheetFormatPr defaultRowHeight="15" x14ac:dyDescent="0.25"/>
  <cols>
    <col min="1" max="16384" width="9.140625" style="99"/>
  </cols>
  <sheetData>
    <row r="1" spans="1:1" x14ac:dyDescent="0.25">
      <c r="A1" s="122" t="s">
        <v>1652</v>
      </c>
    </row>
    <row r="3" spans="1:1" x14ac:dyDescent="0.25">
      <c r="A3" s="123" t="s">
        <v>1560</v>
      </c>
    </row>
    <row r="4" spans="1:1" x14ac:dyDescent="0.25">
      <c r="A4" s="193">
        <v>549</v>
      </c>
    </row>
    <row r="5" spans="1:1" x14ac:dyDescent="0.25">
      <c r="A5" s="193">
        <v>481</v>
      </c>
    </row>
    <row r="9" spans="1:1" x14ac:dyDescent="0.25">
      <c r="A9" s="99" t="s">
        <v>1563</v>
      </c>
    </row>
    <row r="10" spans="1:1" x14ac:dyDescent="0.25">
      <c r="A10" s="194">
        <v>516</v>
      </c>
    </row>
    <row r="11" spans="1:1" x14ac:dyDescent="0.25">
      <c r="A11" s="194">
        <v>514</v>
      </c>
    </row>
    <row r="12" spans="1:1" x14ac:dyDescent="0.25">
      <c r="A12" s="194">
        <v>483</v>
      </c>
    </row>
    <row r="13" spans="1:1" x14ac:dyDescent="0.25">
      <c r="A13" s="194">
        <v>457</v>
      </c>
    </row>
    <row r="14" spans="1:1" x14ac:dyDescent="0.25">
      <c r="A14" s="195">
        <v>405</v>
      </c>
    </row>
    <row r="16" spans="1:1" x14ac:dyDescent="0.25">
      <c r="A16" s="123" t="s">
        <v>1628</v>
      </c>
    </row>
    <row r="17" spans="1:1" x14ac:dyDescent="0.25">
      <c r="A17" s="194">
        <v>539</v>
      </c>
    </row>
    <row r="18" spans="1:1" x14ac:dyDescent="0.25">
      <c r="A18" s="194">
        <v>537</v>
      </c>
    </row>
    <row r="19" spans="1:1" x14ac:dyDescent="0.25">
      <c r="A19" s="194">
        <v>503</v>
      </c>
    </row>
    <row r="20" spans="1:1" x14ac:dyDescent="0.25">
      <c r="A20" s="194">
        <v>471</v>
      </c>
    </row>
    <row r="21" spans="1:1" x14ac:dyDescent="0.25">
      <c r="A21" s="194">
        <v>467</v>
      </c>
    </row>
    <row r="22" spans="1:1" x14ac:dyDescent="0.25">
      <c r="A22" s="195"/>
    </row>
    <row r="23" spans="1:1" x14ac:dyDescent="0.25">
      <c r="A23" s="195"/>
    </row>
    <row r="24" spans="1:1" x14ac:dyDescent="0.25">
      <c r="A24" s="195"/>
    </row>
    <row r="25" spans="1:1" x14ac:dyDescent="0.25">
      <c r="A25" s="194"/>
    </row>
    <row r="26" spans="1:1" x14ac:dyDescent="0.25">
      <c r="A26" s="194"/>
    </row>
    <row r="27" spans="1:1" x14ac:dyDescent="0.25">
      <c r="A27" s="195"/>
    </row>
    <row r="28" spans="1:1" x14ac:dyDescent="0.25">
      <c r="A28" s="195"/>
    </row>
    <row r="29" spans="1:1" x14ac:dyDescent="0.25">
      <c r="A29" s="195"/>
    </row>
    <row r="32" spans="1:1" x14ac:dyDescent="0.25">
      <c r="A32" s="123" t="s">
        <v>1629</v>
      </c>
    </row>
    <row r="33" spans="1:1" x14ac:dyDescent="0.25">
      <c r="A33" s="194">
        <v>545</v>
      </c>
    </row>
    <row r="34" spans="1:1" x14ac:dyDescent="0.25">
      <c r="A34" s="194">
        <v>533</v>
      </c>
    </row>
    <row r="35" spans="1:1" x14ac:dyDescent="0.25">
      <c r="A35" s="194">
        <v>524</v>
      </c>
    </row>
    <row r="36" spans="1:1" x14ac:dyDescent="0.25">
      <c r="A36" s="194">
        <v>523</v>
      </c>
    </row>
    <row r="37" spans="1:1" x14ac:dyDescent="0.25">
      <c r="A37" s="194">
        <v>486</v>
      </c>
    </row>
    <row r="39" spans="1:1" x14ac:dyDescent="0.25">
      <c r="A39" s="99" t="s">
        <v>1630</v>
      </c>
    </row>
    <row r="40" spans="1:1" x14ac:dyDescent="0.25">
      <c r="A40" s="193">
        <v>548</v>
      </c>
    </row>
    <row r="41" spans="1:1" x14ac:dyDescent="0.25">
      <c r="A41" s="193">
        <v>542</v>
      </c>
    </row>
    <row r="42" spans="1:1" x14ac:dyDescent="0.25">
      <c r="A42" s="193">
        <v>530</v>
      </c>
    </row>
    <row r="43" spans="1:1" x14ac:dyDescent="0.25">
      <c r="A43" s="193">
        <v>505</v>
      </c>
    </row>
    <row r="44" spans="1:1" x14ac:dyDescent="0.25">
      <c r="A44" s="193">
        <v>503</v>
      </c>
    </row>
    <row r="45" spans="1:1" x14ac:dyDescent="0.25">
      <c r="A45" s="193">
        <v>501</v>
      </c>
    </row>
    <row r="46" spans="1:1" x14ac:dyDescent="0.25">
      <c r="A46" s="193">
        <v>497</v>
      </c>
    </row>
    <row r="47" spans="1:1" x14ac:dyDescent="0.25">
      <c r="A47" s="193">
        <v>496</v>
      </c>
    </row>
    <row r="48" spans="1:1" x14ac:dyDescent="0.25">
      <c r="A48" s="193">
        <v>492</v>
      </c>
    </row>
    <row r="49" spans="1:1" x14ac:dyDescent="0.25">
      <c r="A49" s="193">
        <v>466</v>
      </c>
    </row>
    <row r="50" spans="1:1" x14ac:dyDescent="0.25">
      <c r="A50" s="193">
        <v>463</v>
      </c>
    </row>
    <row r="51" spans="1:1" x14ac:dyDescent="0.25">
      <c r="A51" s="193">
        <v>434</v>
      </c>
    </row>
    <row r="52" spans="1:1" x14ac:dyDescent="0.25">
      <c r="A52" s="195">
        <v>390</v>
      </c>
    </row>
    <row r="53" spans="1:1" x14ac:dyDescent="0.25">
      <c r="A53" s="195">
        <v>379</v>
      </c>
    </row>
    <row r="54" spans="1:1" x14ac:dyDescent="0.25">
      <c r="A54" s="195">
        <v>368</v>
      </c>
    </row>
    <row r="55" spans="1:1" x14ac:dyDescent="0.25">
      <c r="A55" s="195">
        <v>303</v>
      </c>
    </row>
    <row r="57" spans="1:1" x14ac:dyDescent="0.25">
      <c r="A57" s="99" t="s">
        <v>1631</v>
      </c>
    </row>
    <row r="58" spans="1:1" x14ac:dyDescent="0.25">
      <c r="A58" s="196">
        <v>521</v>
      </c>
    </row>
    <row r="59" spans="1:1" x14ac:dyDescent="0.25">
      <c r="A59" s="194">
        <v>511</v>
      </c>
    </row>
    <row r="60" spans="1:1" x14ac:dyDescent="0.25">
      <c r="A60" s="194">
        <v>493</v>
      </c>
    </row>
    <row r="61" spans="1:1" x14ac:dyDescent="0.25">
      <c r="A61" s="195">
        <v>430</v>
      </c>
    </row>
    <row r="62" spans="1:1" x14ac:dyDescent="0.25">
      <c r="A62" s="195">
        <v>396</v>
      </c>
    </row>
    <row r="63" spans="1:1" x14ac:dyDescent="0.25">
      <c r="A63" s="195">
        <v>356</v>
      </c>
    </row>
    <row r="64" spans="1:1" x14ac:dyDescent="0.25">
      <c r="A64" s="195">
        <v>255</v>
      </c>
    </row>
    <row r="65" spans="1:1" x14ac:dyDescent="0.25">
      <c r="A65" s="195"/>
    </row>
    <row r="66" spans="1:1" x14ac:dyDescent="0.25">
      <c r="A66" s="195"/>
    </row>
    <row r="67" spans="1:1" x14ac:dyDescent="0.25">
      <c r="A67" s="195"/>
    </row>
    <row r="68" spans="1:1" x14ac:dyDescent="0.25">
      <c r="A68" s="195"/>
    </row>
    <row r="69" spans="1:1" x14ac:dyDescent="0.25">
      <c r="A69" s="195"/>
    </row>
    <row r="70" spans="1:1" x14ac:dyDescent="0.25">
      <c r="A70" s="194"/>
    </row>
    <row r="71" spans="1:1" x14ac:dyDescent="0.25">
      <c r="A71" s="194"/>
    </row>
    <row r="78" spans="1:1" x14ac:dyDescent="0.25">
      <c r="A78" s="123" t="s">
        <v>1553</v>
      </c>
    </row>
    <row r="79" spans="1:1" x14ac:dyDescent="0.25">
      <c r="A79" s="194">
        <v>568</v>
      </c>
    </row>
    <row r="80" spans="1:1" x14ac:dyDescent="0.25">
      <c r="A80" s="194">
        <v>538</v>
      </c>
    </row>
    <row r="81" spans="1:1" x14ac:dyDescent="0.25">
      <c r="A81" s="194">
        <v>537</v>
      </c>
    </row>
    <row r="82" spans="1:1" x14ac:dyDescent="0.25">
      <c r="A82" s="194">
        <v>534</v>
      </c>
    </row>
    <row r="83" spans="1:1" x14ac:dyDescent="0.25">
      <c r="A83" s="194">
        <v>471</v>
      </c>
    </row>
    <row r="84" spans="1:1" x14ac:dyDescent="0.25">
      <c r="A84" s="194">
        <v>465</v>
      </c>
    </row>
    <row r="85" spans="1:1" x14ac:dyDescent="0.25">
      <c r="A85" s="194">
        <v>451</v>
      </c>
    </row>
    <row r="86" spans="1:1" x14ac:dyDescent="0.25">
      <c r="A86" s="194">
        <v>446</v>
      </c>
    </row>
    <row r="87" spans="1:1" x14ac:dyDescent="0.25">
      <c r="A87" s="195">
        <v>404</v>
      </c>
    </row>
    <row r="88" spans="1:1" x14ac:dyDescent="0.25">
      <c r="A88" s="195"/>
    </row>
    <row r="89" spans="1:1" x14ac:dyDescent="0.25">
      <c r="A89" s="194"/>
    </row>
    <row r="90" spans="1:1" x14ac:dyDescent="0.25">
      <c r="A90" s="194"/>
    </row>
    <row r="91" spans="1:1" x14ac:dyDescent="0.25">
      <c r="A91" s="194"/>
    </row>
    <row r="92" spans="1:1" x14ac:dyDescent="0.25">
      <c r="A92" s="194"/>
    </row>
    <row r="93" spans="1:1" x14ac:dyDescent="0.25">
      <c r="A93" s="195"/>
    </row>
    <row r="94" spans="1:1" x14ac:dyDescent="0.25">
      <c r="A94" s="195"/>
    </row>
    <row r="98" spans="1:1" x14ac:dyDescent="0.25">
      <c r="A98" s="123" t="s">
        <v>1554</v>
      </c>
    </row>
    <row r="99" spans="1:1" x14ac:dyDescent="0.25">
      <c r="A99" s="196">
        <v>567</v>
      </c>
    </row>
    <row r="100" spans="1:1" x14ac:dyDescent="0.25">
      <c r="A100" s="194">
        <v>566</v>
      </c>
    </row>
    <row r="101" spans="1:1" x14ac:dyDescent="0.25">
      <c r="A101" s="194">
        <v>556</v>
      </c>
    </row>
    <row r="102" spans="1:1" x14ac:dyDescent="0.25">
      <c r="A102" s="194">
        <v>555</v>
      </c>
    </row>
    <row r="103" spans="1:1" x14ac:dyDescent="0.25">
      <c r="A103" s="194">
        <v>546</v>
      </c>
    </row>
    <row r="104" spans="1:1" x14ac:dyDescent="0.25">
      <c r="A104" s="194">
        <v>535</v>
      </c>
    </row>
    <row r="105" spans="1:1" x14ac:dyDescent="0.25">
      <c r="A105" s="194">
        <v>507</v>
      </c>
    </row>
    <row r="106" spans="1:1" x14ac:dyDescent="0.25">
      <c r="A106" s="194">
        <v>506</v>
      </c>
    </row>
    <row r="107" spans="1:1" x14ac:dyDescent="0.25">
      <c r="A107" s="194">
        <v>505</v>
      </c>
    </row>
    <row r="108" spans="1:1" x14ac:dyDescent="0.25">
      <c r="A108" s="194">
        <v>504</v>
      </c>
    </row>
    <row r="109" spans="1:1" x14ac:dyDescent="0.25">
      <c r="A109" s="194">
        <v>502</v>
      </c>
    </row>
    <row r="110" spans="1:1" x14ac:dyDescent="0.25">
      <c r="A110" s="194">
        <v>499</v>
      </c>
    </row>
    <row r="111" spans="1:1" x14ac:dyDescent="0.25">
      <c r="A111" s="194">
        <v>485</v>
      </c>
    </row>
    <row r="112" spans="1:1" x14ac:dyDescent="0.25">
      <c r="A112" s="194">
        <v>481</v>
      </c>
    </row>
    <row r="113" spans="1:1" x14ac:dyDescent="0.25">
      <c r="A113" s="195">
        <v>450</v>
      </c>
    </row>
    <row r="114" spans="1:1" x14ac:dyDescent="0.25">
      <c r="A114" s="195">
        <v>444</v>
      </c>
    </row>
    <row r="116" spans="1:1" x14ac:dyDescent="0.25">
      <c r="A116" s="99" t="s">
        <v>1561</v>
      </c>
    </row>
    <row r="117" spans="1:1" x14ac:dyDescent="0.25">
      <c r="A117" s="193">
        <v>490</v>
      </c>
    </row>
    <row r="118" spans="1:1" x14ac:dyDescent="0.25">
      <c r="A118" s="195">
        <v>287</v>
      </c>
    </row>
    <row r="119" spans="1:1" x14ac:dyDescent="0.25">
      <c r="A119" s="195">
        <v>243</v>
      </c>
    </row>
    <row r="120" spans="1:1" x14ac:dyDescent="0.25">
      <c r="A120" s="195">
        <v>138</v>
      </c>
    </row>
    <row r="121" spans="1:1" x14ac:dyDescent="0.25">
      <c r="A121" s="194"/>
    </row>
    <row r="122" spans="1:1" x14ac:dyDescent="0.25">
      <c r="A122" s="195"/>
    </row>
    <row r="123" spans="1:1" x14ac:dyDescent="0.25">
      <c r="A123" s="195"/>
    </row>
    <row r="126" spans="1:1" x14ac:dyDescent="0.25">
      <c r="A126" s="123" t="s">
        <v>1572</v>
      </c>
    </row>
    <row r="127" spans="1:1" x14ac:dyDescent="0.25">
      <c r="A127" s="194">
        <v>491</v>
      </c>
    </row>
    <row r="128" spans="1:1" x14ac:dyDescent="0.25">
      <c r="A128" s="194">
        <v>469</v>
      </c>
    </row>
    <row r="129" spans="1:1" x14ac:dyDescent="0.25">
      <c r="A129" s="194">
        <v>381</v>
      </c>
    </row>
    <row r="130" spans="1:1" x14ac:dyDescent="0.25">
      <c r="A130" s="195">
        <v>316</v>
      </c>
    </row>
    <row r="131" spans="1:1" x14ac:dyDescent="0.25">
      <c r="A131" s="194"/>
    </row>
    <row r="132" spans="1:1" x14ac:dyDescent="0.25">
      <c r="A132" s="194"/>
    </row>
    <row r="133" spans="1:1" x14ac:dyDescent="0.25">
      <c r="A133" s="194"/>
    </row>
    <row r="134" spans="1:1" x14ac:dyDescent="0.25">
      <c r="A134" s="195"/>
    </row>
    <row r="135" spans="1:1" x14ac:dyDescent="0.25">
      <c r="A135" s="195"/>
    </row>
    <row r="136" spans="1:1" x14ac:dyDescent="0.25">
      <c r="A136" s="195"/>
    </row>
    <row r="137" spans="1:1" x14ac:dyDescent="0.25">
      <c r="A137" s="195"/>
    </row>
    <row r="139" spans="1:1" x14ac:dyDescent="0.25">
      <c r="A139" s="123" t="s">
        <v>1632</v>
      </c>
    </row>
    <row r="140" spans="1:1" x14ac:dyDescent="0.25">
      <c r="A140" s="196">
        <v>520</v>
      </c>
    </row>
    <row r="141" spans="1:1" x14ac:dyDescent="0.25">
      <c r="A141" s="194">
        <v>506</v>
      </c>
    </row>
    <row r="142" spans="1:1" x14ac:dyDescent="0.25">
      <c r="A142" s="194">
        <v>495</v>
      </c>
    </row>
    <row r="143" spans="1:1" x14ac:dyDescent="0.25">
      <c r="A143" s="194">
        <v>490</v>
      </c>
    </row>
    <row r="144" spans="1:1" x14ac:dyDescent="0.25">
      <c r="A144" s="194">
        <v>488</v>
      </c>
    </row>
    <row r="145" spans="1:1" x14ac:dyDescent="0.25">
      <c r="A145" s="194">
        <v>477</v>
      </c>
    </row>
    <row r="146" spans="1:1" x14ac:dyDescent="0.25">
      <c r="A146" s="194">
        <v>435</v>
      </c>
    </row>
    <row r="147" spans="1:1" x14ac:dyDescent="0.25">
      <c r="A147" s="194">
        <v>418</v>
      </c>
    </row>
    <row r="148" spans="1:1" x14ac:dyDescent="0.25">
      <c r="A148" s="194">
        <v>407</v>
      </c>
    </row>
    <row r="149" spans="1:1" x14ac:dyDescent="0.25">
      <c r="A149" s="195">
        <v>388</v>
      </c>
    </row>
    <row r="150" spans="1:1" x14ac:dyDescent="0.25">
      <c r="A150" s="195">
        <v>372</v>
      </c>
    </row>
    <row r="151" spans="1:1" x14ac:dyDescent="0.25">
      <c r="A151" s="195">
        <v>360</v>
      </c>
    </row>
    <row r="152" spans="1:1" x14ac:dyDescent="0.25">
      <c r="A152" s="195"/>
    </row>
    <row r="153" spans="1:1" x14ac:dyDescent="0.25">
      <c r="A153" s="195"/>
    </row>
    <row r="154" spans="1:1" x14ac:dyDescent="0.25">
      <c r="A154" s="195"/>
    </row>
    <row r="155" spans="1:1" x14ac:dyDescent="0.25">
      <c r="A155" s="195"/>
    </row>
    <row r="156" spans="1:1" x14ac:dyDescent="0.25">
      <c r="A156" s="195"/>
    </row>
    <row r="157" spans="1:1" x14ac:dyDescent="0.25">
      <c r="A157" s="195"/>
    </row>
    <row r="158" spans="1:1" x14ac:dyDescent="0.25">
      <c r="A158" s="195"/>
    </row>
    <row r="159" spans="1:1" x14ac:dyDescent="0.25">
      <c r="A159" s="195"/>
    </row>
    <row r="162" spans="1:1" x14ac:dyDescent="0.25">
      <c r="A162" s="123" t="s">
        <v>1633</v>
      </c>
    </row>
    <row r="163" spans="1:1" x14ac:dyDescent="0.25">
      <c r="A163" s="194">
        <v>504</v>
      </c>
    </row>
    <row r="164" spans="1:1" x14ac:dyDescent="0.25">
      <c r="A164" s="194">
        <v>498</v>
      </c>
    </row>
    <row r="165" spans="1:1" x14ac:dyDescent="0.25">
      <c r="A165" s="194">
        <v>485</v>
      </c>
    </row>
    <row r="166" spans="1:1" x14ac:dyDescent="0.25">
      <c r="A166" s="194">
        <v>461</v>
      </c>
    </row>
    <row r="167" spans="1:1" x14ac:dyDescent="0.25">
      <c r="A167" s="194">
        <v>457</v>
      </c>
    </row>
    <row r="168" spans="1:1" x14ac:dyDescent="0.25">
      <c r="A168" s="194">
        <v>439</v>
      </c>
    </row>
    <row r="169" spans="1:1" x14ac:dyDescent="0.25">
      <c r="A169" s="194">
        <v>423</v>
      </c>
    </row>
    <row r="170" spans="1:1" x14ac:dyDescent="0.25">
      <c r="A170" s="194">
        <v>421</v>
      </c>
    </row>
    <row r="171" spans="1:1" x14ac:dyDescent="0.25">
      <c r="A171" s="194">
        <v>408</v>
      </c>
    </row>
    <row r="172" spans="1:1" x14ac:dyDescent="0.25">
      <c r="A172" s="195">
        <v>394</v>
      </c>
    </row>
    <row r="173" spans="1:1" x14ac:dyDescent="0.25">
      <c r="A173" s="195">
        <v>380</v>
      </c>
    </row>
    <row r="174" spans="1:1" x14ac:dyDescent="0.25">
      <c r="A174" s="194"/>
    </row>
    <row r="175" spans="1:1" x14ac:dyDescent="0.25">
      <c r="A175" s="194"/>
    </row>
    <row r="176" spans="1:1" x14ac:dyDescent="0.25">
      <c r="A176" s="194"/>
    </row>
    <row r="177" spans="1:1" x14ac:dyDescent="0.25">
      <c r="A177" s="195"/>
    </row>
    <row r="178" spans="1:1" x14ac:dyDescent="0.25">
      <c r="A178" s="195"/>
    </row>
    <row r="179" spans="1:1" x14ac:dyDescent="0.25">
      <c r="A179" s="195"/>
    </row>
    <row r="180" spans="1:1" x14ac:dyDescent="0.25">
      <c r="A180" s="195"/>
    </row>
    <row r="181" spans="1:1" x14ac:dyDescent="0.25">
      <c r="A181" s="195"/>
    </row>
    <row r="182" spans="1:1" x14ac:dyDescent="0.25">
      <c r="A182" s="193"/>
    </row>
    <row r="185" spans="1:1" x14ac:dyDescent="0.25">
      <c r="A185" s="99" t="s">
        <v>1634</v>
      </c>
    </row>
    <row r="186" spans="1:1" x14ac:dyDescent="0.25">
      <c r="A186" s="193">
        <v>450</v>
      </c>
    </row>
    <row r="187" spans="1:1" x14ac:dyDescent="0.25">
      <c r="A187" s="193">
        <v>444</v>
      </c>
    </row>
    <row r="188" spans="1:1" x14ac:dyDescent="0.25">
      <c r="A188" s="193">
        <v>415</v>
      </c>
    </row>
    <row r="189" spans="1:1" x14ac:dyDescent="0.25">
      <c r="A189" s="193">
        <v>408</v>
      </c>
    </row>
    <row r="190" spans="1:1" x14ac:dyDescent="0.25">
      <c r="A190" s="193">
        <v>405</v>
      </c>
    </row>
    <row r="191" spans="1:1" x14ac:dyDescent="0.25">
      <c r="A191" s="193">
        <v>401</v>
      </c>
    </row>
    <row r="192" spans="1:1" x14ac:dyDescent="0.25">
      <c r="A192" s="193">
        <v>401</v>
      </c>
    </row>
    <row r="193" spans="1:1" x14ac:dyDescent="0.25">
      <c r="A193" s="193">
        <v>399</v>
      </c>
    </row>
    <row r="194" spans="1:1" x14ac:dyDescent="0.25">
      <c r="A194" s="195">
        <v>378</v>
      </c>
    </row>
    <row r="195" spans="1:1" x14ac:dyDescent="0.25">
      <c r="A195" s="195">
        <v>366</v>
      </c>
    </row>
    <row r="196" spans="1:1" x14ac:dyDescent="0.25">
      <c r="A196" s="195">
        <v>337</v>
      </c>
    </row>
    <row r="197" spans="1:1" x14ac:dyDescent="0.25">
      <c r="A197" s="195">
        <v>328</v>
      </c>
    </row>
    <row r="198" spans="1:1" x14ac:dyDescent="0.25">
      <c r="A198" s="195">
        <v>325</v>
      </c>
    </row>
    <row r="199" spans="1:1" x14ac:dyDescent="0.25">
      <c r="A199" s="195">
        <v>300</v>
      </c>
    </row>
    <row r="200" spans="1:1" x14ac:dyDescent="0.25">
      <c r="A200" s="195">
        <v>289</v>
      </c>
    </row>
    <row r="201" spans="1:1" x14ac:dyDescent="0.25">
      <c r="A201" s="195">
        <v>103</v>
      </c>
    </row>
    <row r="202" spans="1:1" x14ac:dyDescent="0.25">
      <c r="A202" s="195"/>
    </row>
    <row r="203" spans="1:1" x14ac:dyDescent="0.25">
      <c r="A203" s="195"/>
    </row>
    <row r="204" spans="1:1" x14ac:dyDescent="0.25">
      <c r="A204" s="195"/>
    </row>
    <row r="205" spans="1:1" x14ac:dyDescent="0.25">
      <c r="A205" s="195"/>
    </row>
    <row r="206" spans="1:1" x14ac:dyDescent="0.25">
      <c r="A206" s="195"/>
    </row>
    <row r="207" spans="1:1" x14ac:dyDescent="0.25">
      <c r="A207" s="195"/>
    </row>
    <row r="209" spans="1:1" x14ac:dyDescent="0.25">
      <c r="A209" s="99" t="s">
        <v>1635</v>
      </c>
    </row>
    <row r="210" spans="1:1" x14ac:dyDescent="0.25">
      <c r="A210" s="193">
        <v>501</v>
      </c>
    </row>
    <row r="211" spans="1:1" x14ac:dyDescent="0.25">
      <c r="A211" s="193">
        <v>465</v>
      </c>
    </row>
    <row r="212" spans="1:1" x14ac:dyDescent="0.25">
      <c r="A212" s="193">
        <v>437</v>
      </c>
    </row>
    <row r="213" spans="1:1" x14ac:dyDescent="0.25">
      <c r="A213" s="193">
        <v>427</v>
      </c>
    </row>
    <row r="214" spans="1:1" x14ac:dyDescent="0.25">
      <c r="A214" s="193">
        <v>418</v>
      </c>
    </row>
    <row r="215" spans="1:1" x14ac:dyDescent="0.25">
      <c r="A215" s="195">
        <v>333</v>
      </c>
    </row>
    <row r="216" spans="1:1" x14ac:dyDescent="0.25">
      <c r="A216" s="195">
        <v>315</v>
      </c>
    </row>
    <row r="217" spans="1:1" x14ac:dyDescent="0.25">
      <c r="A217" s="195">
        <v>282</v>
      </c>
    </row>
    <row r="218" spans="1:1" x14ac:dyDescent="0.25">
      <c r="A218" s="195">
        <v>271</v>
      </c>
    </row>
    <row r="219" spans="1:1" x14ac:dyDescent="0.25">
      <c r="A219" s="195"/>
    </row>
    <row r="220" spans="1:1" x14ac:dyDescent="0.25">
      <c r="A220" s="195"/>
    </row>
    <row r="221" spans="1:1" x14ac:dyDescent="0.25">
      <c r="A221" s="195"/>
    </row>
    <row r="224" spans="1:1" x14ac:dyDescent="0.25">
      <c r="A224" s="123" t="s">
        <v>1555</v>
      </c>
    </row>
    <row r="225" spans="1:1" x14ac:dyDescent="0.25">
      <c r="A225" s="194">
        <v>477</v>
      </c>
    </row>
    <row r="226" spans="1:1" x14ac:dyDescent="0.25">
      <c r="A226" s="194">
        <v>446</v>
      </c>
    </row>
    <row r="227" spans="1:1" x14ac:dyDescent="0.25">
      <c r="A227" s="194">
        <v>422</v>
      </c>
    </row>
    <row r="228" spans="1:1" x14ac:dyDescent="0.25">
      <c r="A228" s="195">
        <v>388</v>
      </c>
    </row>
    <row r="229" spans="1:1" x14ac:dyDescent="0.25">
      <c r="A229" s="195">
        <v>380</v>
      </c>
    </row>
    <row r="230" spans="1:1" x14ac:dyDescent="0.25">
      <c r="A230" s="195">
        <v>375</v>
      </c>
    </row>
    <row r="231" spans="1:1" x14ac:dyDescent="0.25">
      <c r="A231" s="195">
        <v>290</v>
      </c>
    </row>
    <row r="232" spans="1:1" x14ac:dyDescent="0.25">
      <c r="A232" s="195">
        <v>278</v>
      </c>
    </row>
    <row r="233" spans="1:1" x14ac:dyDescent="0.25">
      <c r="A233" s="195"/>
    </row>
    <row r="234" spans="1:1" x14ac:dyDescent="0.25">
      <c r="A234" s="195"/>
    </row>
    <row r="235" spans="1:1" x14ac:dyDescent="0.25">
      <c r="A235" s="195"/>
    </row>
    <row r="240" spans="1:1" x14ac:dyDescent="0.25">
      <c r="A240" s="123" t="s">
        <v>1556</v>
      </c>
    </row>
    <row r="241" spans="1:2" x14ac:dyDescent="0.25">
      <c r="A241" s="193">
        <v>441</v>
      </c>
      <c r="B241" s="99" t="s">
        <v>1653</v>
      </c>
    </row>
    <row r="242" spans="1:2" x14ac:dyDescent="0.25">
      <c r="A242" s="193">
        <v>432</v>
      </c>
      <c r="B242" s="99" t="s">
        <v>1653</v>
      </c>
    </row>
    <row r="243" spans="1:2" x14ac:dyDescent="0.25">
      <c r="A243" s="195">
        <v>389</v>
      </c>
    </row>
    <row r="244" spans="1:2" x14ac:dyDescent="0.25">
      <c r="A244" s="194"/>
    </row>
    <row r="245" spans="1:2" x14ac:dyDescent="0.25">
      <c r="A245" s="194"/>
    </row>
    <row r="246" spans="1:2" x14ac:dyDescent="0.25">
      <c r="A246" s="194"/>
    </row>
    <row r="247" spans="1:2" x14ac:dyDescent="0.25">
      <c r="A247" s="195"/>
    </row>
    <row r="248" spans="1:2" x14ac:dyDescent="0.25">
      <c r="A248" s="195"/>
    </row>
    <row r="249" spans="1:2" x14ac:dyDescent="0.25">
      <c r="A249" s="195"/>
    </row>
    <row r="250" spans="1:2" x14ac:dyDescent="0.25">
      <c r="A250" s="195"/>
    </row>
    <row r="251" spans="1:2" x14ac:dyDescent="0.25">
      <c r="A251" s="195"/>
    </row>
    <row r="253" spans="1:2" x14ac:dyDescent="0.25">
      <c r="A253" s="123" t="s">
        <v>1562</v>
      </c>
    </row>
    <row r="254" spans="1:2" x14ac:dyDescent="0.25">
      <c r="A254" s="195">
        <v>461</v>
      </c>
      <c r="B254" s="99" t="s">
        <v>1653</v>
      </c>
    </row>
    <row r="257" spans="1:1" x14ac:dyDescent="0.25">
      <c r="A257" s="123" t="s">
        <v>1573</v>
      </c>
    </row>
    <row r="258" spans="1:1" x14ac:dyDescent="0.25">
      <c r="A258" s="193"/>
    </row>
    <row r="259" spans="1:1" x14ac:dyDescent="0.25">
      <c r="A259" s="194"/>
    </row>
    <row r="260" spans="1:1" x14ac:dyDescent="0.25">
      <c r="A260" s="195"/>
    </row>
    <row r="261" spans="1:1" x14ac:dyDescent="0.25">
      <c r="A261" s="193"/>
    </row>
    <row r="263" spans="1:1" x14ac:dyDescent="0.25">
      <c r="A263" s="123" t="s">
        <v>1636</v>
      </c>
    </row>
    <row r="264" spans="1:1" x14ac:dyDescent="0.25">
      <c r="A264" s="193"/>
    </row>
    <row r="265" spans="1:1" x14ac:dyDescent="0.25">
      <c r="A265" s="193"/>
    </row>
    <row r="266" spans="1:1" x14ac:dyDescent="0.25">
      <c r="A266" s="194"/>
    </row>
    <row r="267" spans="1:1" x14ac:dyDescent="0.25">
      <c r="A267" s="195"/>
    </row>
    <row r="268" spans="1:1" x14ac:dyDescent="0.25">
      <c r="A268" s="195"/>
    </row>
    <row r="269" spans="1:1" x14ac:dyDescent="0.25">
      <c r="A269" s="195"/>
    </row>
    <row r="271" spans="1:1" x14ac:dyDescent="0.25">
      <c r="A271" s="123" t="s">
        <v>1637</v>
      </c>
    </row>
    <row r="272" spans="1:1" x14ac:dyDescent="0.25">
      <c r="A272" s="193">
        <v>528</v>
      </c>
    </row>
    <row r="273" spans="1:1" x14ac:dyDescent="0.25">
      <c r="A273" s="193">
        <v>525</v>
      </c>
    </row>
    <row r="274" spans="1:1" x14ac:dyDescent="0.25">
      <c r="A274" s="195">
        <v>475</v>
      </c>
    </row>
    <row r="275" spans="1:1" x14ac:dyDescent="0.25">
      <c r="A275" s="195">
        <v>468</v>
      </c>
    </row>
    <row r="276" spans="1:1" x14ac:dyDescent="0.25">
      <c r="A276" s="195"/>
    </row>
    <row r="278" spans="1:1" x14ac:dyDescent="0.25">
      <c r="A278" s="99" t="s">
        <v>1638</v>
      </c>
    </row>
    <row r="279" spans="1:1" x14ac:dyDescent="0.25">
      <c r="A279" s="193">
        <v>564</v>
      </c>
    </row>
    <row r="280" spans="1:1" x14ac:dyDescent="0.25">
      <c r="A280" s="193">
        <v>557</v>
      </c>
    </row>
    <row r="281" spans="1:1" x14ac:dyDescent="0.25">
      <c r="A281" s="193">
        <v>524</v>
      </c>
    </row>
    <row r="282" spans="1:1" x14ac:dyDescent="0.25">
      <c r="A282" s="193">
        <v>521</v>
      </c>
    </row>
    <row r="283" spans="1:1" x14ac:dyDescent="0.25">
      <c r="A283" s="193">
        <v>517</v>
      </c>
    </row>
    <row r="284" spans="1:1" x14ac:dyDescent="0.25">
      <c r="A284" s="195"/>
    </row>
    <row r="286" spans="1:1" x14ac:dyDescent="0.25">
      <c r="A286" s="99" t="s">
        <v>1639</v>
      </c>
    </row>
    <row r="287" spans="1:1" x14ac:dyDescent="0.25">
      <c r="A287" s="193">
        <v>572</v>
      </c>
    </row>
    <row r="288" spans="1:1" x14ac:dyDescent="0.25">
      <c r="A288" s="193">
        <v>557</v>
      </c>
    </row>
    <row r="289" spans="1:2" x14ac:dyDescent="0.25">
      <c r="A289" s="193">
        <v>554</v>
      </c>
    </row>
    <row r="290" spans="1:2" x14ac:dyDescent="0.25">
      <c r="A290" s="193">
        <v>547</v>
      </c>
    </row>
    <row r="291" spans="1:2" x14ac:dyDescent="0.25">
      <c r="A291" s="193">
        <v>541</v>
      </c>
    </row>
    <row r="292" spans="1:2" x14ac:dyDescent="0.25">
      <c r="A292" s="195">
        <v>496</v>
      </c>
    </row>
    <row r="293" spans="1:2" x14ac:dyDescent="0.25">
      <c r="A293" s="195">
        <v>473</v>
      </c>
    </row>
    <row r="295" spans="1:2" x14ac:dyDescent="0.25">
      <c r="A295" s="123" t="s">
        <v>1557</v>
      </c>
    </row>
    <row r="296" spans="1:2" x14ac:dyDescent="0.25">
      <c r="A296" s="193">
        <v>549</v>
      </c>
      <c r="B296" s="99" t="s">
        <v>1653</v>
      </c>
    </row>
    <row r="297" spans="1:2" x14ac:dyDescent="0.25">
      <c r="A297" s="193"/>
    </row>
    <row r="298" spans="1:2" x14ac:dyDescent="0.25">
      <c r="A298" s="193"/>
    </row>
    <row r="299" spans="1:2" x14ac:dyDescent="0.25">
      <c r="A299" s="193"/>
    </row>
    <row r="300" spans="1:2" x14ac:dyDescent="0.25">
      <c r="A300" s="195"/>
    </row>
    <row r="301" spans="1:2" x14ac:dyDescent="0.25">
      <c r="A301" s="193"/>
    </row>
    <row r="303" spans="1:2" x14ac:dyDescent="0.25">
      <c r="A303" s="123" t="s">
        <v>1558</v>
      </c>
    </row>
    <row r="304" spans="1:2" x14ac:dyDescent="0.25">
      <c r="A304" s="194">
        <v>566</v>
      </c>
    </row>
    <row r="305" spans="1:1" x14ac:dyDescent="0.25">
      <c r="A305" s="194">
        <v>553</v>
      </c>
    </row>
    <row r="306" spans="1:1" x14ac:dyDescent="0.25">
      <c r="A306" s="194">
        <v>542</v>
      </c>
    </row>
    <row r="307" spans="1:1" x14ac:dyDescent="0.25">
      <c r="A307" s="195">
        <v>505</v>
      </c>
    </row>
    <row r="308" spans="1:1" x14ac:dyDescent="0.25">
      <c r="A308" s="193"/>
    </row>
    <row r="309" spans="1:1" x14ac:dyDescent="0.25">
      <c r="A309" s="195"/>
    </row>
    <row r="310" spans="1:1" x14ac:dyDescent="0.25">
      <c r="A310" s="195"/>
    </row>
    <row r="312" spans="1:1" x14ac:dyDescent="0.25">
      <c r="A312" s="123" t="s">
        <v>1565</v>
      </c>
    </row>
    <row r="313" spans="1:1" x14ac:dyDescent="0.25">
      <c r="A313" s="193"/>
    </row>
    <row r="315" spans="1:1" x14ac:dyDescent="0.25">
      <c r="A315" s="123" t="s">
        <v>1566</v>
      </c>
    </row>
    <row r="316" spans="1:1" x14ac:dyDescent="0.25">
      <c r="A316" s="193"/>
    </row>
    <row r="318" spans="1:1" x14ac:dyDescent="0.25">
      <c r="A318" s="123" t="s">
        <v>1640</v>
      </c>
    </row>
    <row r="319" spans="1:1" x14ac:dyDescent="0.25">
      <c r="A319" s="193"/>
    </row>
    <row r="320" spans="1:1" x14ac:dyDescent="0.25">
      <c r="A320" s="193"/>
    </row>
    <row r="321" spans="1:1" x14ac:dyDescent="0.25">
      <c r="A321" s="193"/>
    </row>
    <row r="322" spans="1:1" x14ac:dyDescent="0.25">
      <c r="A322" s="195"/>
    </row>
    <row r="324" spans="1:1" x14ac:dyDescent="0.25">
      <c r="A324" s="123" t="s">
        <v>1641</v>
      </c>
    </row>
    <row r="325" spans="1:1" x14ac:dyDescent="0.25">
      <c r="A325" s="194"/>
    </row>
    <row r="326" spans="1:1" x14ac:dyDescent="0.25">
      <c r="A326" s="195"/>
    </row>
    <row r="328" spans="1:1" x14ac:dyDescent="0.25">
      <c r="A328" s="99" t="s">
        <v>1642</v>
      </c>
    </row>
    <row r="329" spans="1:1" x14ac:dyDescent="0.25">
      <c r="A329" s="193"/>
    </row>
    <row r="331" spans="1:1" x14ac:dyDescent="0.25">
      <c r="A331" s="99" t="s">
        <v>1643</v>
      </c>
    </row>
    <row r="332" spans="1:1" x14ac:dyDescent="0.25">
      <c r="A332" s="193">
        <v>464</v>
      </c>
    </row>
    <row r="333" spans="1:1" x14ac:dyDescent="0.25">
      <c r="A333" s="193"/>
    </row>
    <row r="334" spans="1:1" x14ac:dyDescent="0.25">
      <c r="A334" s="194"/>
    </row>
    <row r="336" spans="1:1" x14ac:dyDescent="0.25">
      <c r="A336" s="123" t="s">
        <v>1569</v>
      </c>
    </row>
    <row r="337" spans="1:1" x14ac:dyDescent="0.25">
      <c r="A337" s="193"/>
    </row>
    <row r="342" spans="1:1" x14ac:dyDescent="0.25">
      <c r="A342" s="123" t="s">
        <v>1570</v>
      </c>
    </row>
    <row r="343" spans="1:1" x14ac:dyDescent="0.25">
      <c r="A343" s="195"/>
    </row>
    <row r="344" spans="1:1" x14ac:dyDescent="0.25">
      <c r="A344" s="195"/>
    </row>
    <row r="345" spans="1:1" x14ac:dyDescent="0.25">
      <c r="A345" s="195"/>
    </row>
    <row r="346" spans="1:1" x14ac:dyDescent="0.25">
      <c r="A346" s="195"/>
    </row>
    <row r="348" spans="1:1" x14ac:dyDescent="0.25">
      <c r="A348" s="123" t="s">
        <v>1644</v>
      </c>
    </row>
    <row r="349" spans="1:1" x14ac:dyDescent="0.25">
      <c r="A349" s="194">
        <v>479</v>
      </c>
    </row>
    <row r="350" spans="1:1" x14ac:dyDescent="0.25">
      <c r="A350" s="194">
        <v>420</v>
      </c>
    </row>
    <row r="352" spans="1:1" x14ac:dyDescent="0.25">
      <c r="A352" s="123" t="s">
        <v>1645</v>
      </c>
    </row>
    <row r="353" spans="1:1" x14ac:dyDescent="0.25">
      <c r="A353" s="193"/>
    </row>
    <row r="354" spans="1:1" x14ac:dyDescent="0.25">
      <c r="A354" s="193"/>
    </row>
    <row r="355" spans="1:1" x14ac:dyDescent="0.25">
      <c r="A355" s="193"/>
    </row>
    <row r="356" spans="1:1" x14ac:dyDescent="0.25">
      <c r="A356" s="195"/>
    </row>
    <row r="357" spans="1:1" x14ac:dyDescent="0.25">
      <c r="A357" s="195"/>
    </row>
    <row r="359" spans="1:1" x14ac:dyDescent="0.25">
      <c r="A359" s="99" t="s">
        <v>1646</v>
      </c>
    </row>
    <row r="360" spans="1:1" x14ac:dyDescent="0.25">
      <c r="A360" s="193"/>
    </row>
    <row r="362" spans="1:1" x14ac:dyDescent="0.25">
      <c r="A362" s="99" t="s">
        <v>1647</v>
      </c>
    </row>
    <row r="363" spans="1:1" x14ac:dyDescent="0.25">
      <c r="A363" s="193"/>
    </row>
    <row r="365" spans="1:1" x14ac:dyDescent="0.25">
      <c r="A365" s="99" t="s">
        <v>1559</v>
      </c>
    </row>
    <row r="366" spans="1:1" x14ac:dyDescent="0.25">
      <c r="A366" s="195">
        <v>239</v>
      </c>
    </row>
    <row r="367" spans="1:1" x14ac:dyDescent="0.25">
      <c r="A367" s="195">
        <v>196</v>
      </c>
    </row>
    <row r="368" spans="1:1" x14ac:dyDescent="0.25">
      <c r="A368" s="195"/>
    </row>
    <row r="369" spans="1:1" x14ac:dyDescent="0.25">
      <c r="A369" s="195"/>
    </row>
    <row r="370" spans="1:1" x14ac:dyDescent="0.25">
      <c r="A370" s="195"/>
    </row>
    <row r="373" spans="1:1" x14ac:dyDescent="0.25">
      <c r="A373" s="99" t="s">
        <v>1648</v>
      </c>
    </row>
    <row r="374" spans="1:1" x14ac:dyDescent="0.25">
      <c r="A374" s="193"/>
    </row>
    <row r="375" spans="1:1" x14ac:dyDescent="0.25">
      <c r="A375" s="193"/>
    </row>
    <row r="376" spans="1:1" x14ac:dyDescent="0.25">
      <c r="A376" s="19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7655-0BE8-43EC-AD85-2B26FAD7864E}">
  <dimension ref="A1:F578"/>
  <sheetViews>
    <sheetView topLeftCell="A119" zoomScaleNormal="100" workbookViewId="0">
      <selection activeCell="S5" sqref="S5"/>
    </sheetView>
  </sheetViews>
  <sheetFormatPr defaultRowHeight="15" x14ac:dyDescent="0.25"/>
  <cols>
    <col min="1" max="1" width="35.140625" style="118" customWidth="1"/>
    <col min="2" max="6" width="9.140625" style="118"/>
    <col min="7" max="16384" width="9.140625" style="99"/>
  </cols>
  <sheetData>
    <row r="1" spans="1:5" s="118" customFormat="1" x14ac:dyDescent="0.25">
      <c r="A1" s="117" t="s">
        <v>1655</v>
      </c>
    </row>
    <row r="2" spans="1:5" s="118" customFormat="1" x14ac:dyDescent="0.25">
      <c r="A2" s="117"/>
    </row>
    <row r="4" spans="1:5" s="118" customFormat="1" x14ac:dyDescent="0.25">
      <c r="A4" s="121" t="s">
        <v>1656</v>
      </c>
      <c r="B4" s="118" t="s">
        <v>1622</v>
      </c>
      <c r="C4" s="118" t="s">
        <v>1623</v>
      </c>
      <c r="E4" s="118" t="s">
        <v>1588</v>
      </c>
    </row>
    <row r="5" spans="1:5" s="118" customFormat="1" x14ac:dyDescent="0.25">
      <c r="A5" s="194">
        <v>584</v>
      </c>
    </row>
    <row r="6" spans="1:5" s="118" customFormat="1" x14ac:dyDescent="0.25">
      <c r="A6" s="194">
        <v>577</v>
      </c>
    </row>
    <row r="7" spans="1:5" s="118" customFormat="1" x14ac:dyDescent="0.25">
      <c r="A7" s="194">
        <v>576</v>
      </c>
    </row>
    <row r="8" spans="1:5" s="118" customFormat="1" x14ac:dyDescent="0.25">
      <c r="A8" s="194">
        <v>571</v>
      </c>
    </row>
    <row r="9" spans="1:5" s="118" customFormat="1" x14ac:dyDescent="0.25">
      <c r="A9" s="194">
        <v>569</v>
      </c>
      <c r="B9" s="118">
        <v>50</v>
      </c>
      <c r="C9" s="118" t="s">
        <v>1621</v>
      </c>
    </row>
    <row r="10" spans="1:5" s="118" customFormat="1" x14ac:dyDescent="0.25">
      <c r="A10" s="194">
        <v>568</v>
      </c>
    </row>
    <row r="11" spans="1:5" s="118" customFormat="1" x14ac:dyDescent="0.25">
      <c r="A11" s="194">
        <v>561</v>
      </c>
    </row>
    <row r="12" spans="1:5" s="118" customFormat="1" x14ac:dyDescent="0.25">
      <c r="A12" s="194">
        <v>557</v>
      </c>
    </row>
    <row r="13" spans="1:5" s="118" customFormat="1" x14ac:dyDescent="0.25">
      <c r="A13" s="194">
        <v>554</v>
      </c>
    </row>
    <row r="14" spans="1:5" s="118" customFormat="1" x14ac:dyDescent="0.25">
      <c r="A14" s="194">
        <v>553</v>
      </c>
    </row>
    <row r="15" spans="1:5" s="118" customFormat="1" x14ac:dyDescent="0.25">
      <c r="A15" s="202">
        <v>553</v>
      </c>
      <c r="B15" s="118">
        <v>50</v>
      </c>
      <c r="E15" s="118">
        <v>553</v>
      </c>
    </row>
    <row r="16" spans="1:5" s="118" customFormat="1" x14ac:dyDescent="0.25">
      <c r="A16" s="194">
        <v>551</v>
      </c>
    </row>
    <row r="17" spans="1:5" s="118" customFormat="1" x14ac:dyDescent="0.25">
      <c r="A17" s="202">
        <v>550</v>
      </c>
      <c r="B17" s="118">
        <v>50</v>
      </c>
      <c r="E17" s="118">
        <v>550</v>
      </c>
    </row>
    <row r="18" spans="1:5" s="118" customFormat="1" x14ac:dyDescent="0.25">
      <c r="A18" s="194">
        <v>546</v>
      </c>
    </row>
    <row r="19" spans="1:5" s="118" customFormat="1" x14ac:dyDescent="0.25">
      <c r="A19" s="202">
        <v>545</v>
      </c>
      <c r="B19" s="118">
        <v>50</v>
      </c>
      <c r="E19" s="118">
        <v>545</v>
      </c>
    </row>
    <row r="20" spans="1:5" s="118" customFormat="1" x14ac:dyDescent="0.25">
      <c r="A20" s="194">
        <v>544</v>
      </c>
    </row>
    <row r="21" spans="1:5" s="118" customFormat="1" x14ac:dyDescent="0.25">
      <c r="A21" s="194">
        <v>541</v>
      </c>
    </row>
    <row r="22" spans="1:5" s="118" customFormat="1" x14ac:dyDescent="0.25">
      <c r="A22" s="202">
        <v>540</v>
      </c>
      <c r="B22" s="118">
        <v>50</v>
      </c>
      <c r="E22" s="118">
        <v>540</v>
      </c>
    </row>
    <row r="23" spans="1:5" s="118" customFormat="1" x14ac:dyDescent="0.25">
      <c r="A23" s="202">
        <v>538</v>
      </c>
      <c r="B23" s="118">
        <v>50</v>
      </c>
      <c r="E23" s="118">
        <v>538</v>
      </c>
    </row>
    <row r="24" spans="1:5" s="118" customFormat="1" x14ac:dyDescent="0.25">
      <c r="A24" s="194">
        <v>536</v>
      </c>
    </row>
    <row r="25" spans="1:5" s="118" customFormat="1" x14ac:dyDescent="0.25">
      <c r="A25" s="194">
        <v>532</v>
      </c>
    </row>
    <row r="26" spans="1:5" s="118" customFormat="1" x14ac:dyDescent="0.25">
      <c r="A26" s="194">
        <v>527</v>
      </c>
    </row>
    <row r="27" spans="1:5" s="118" customFormat="1" x14ac:dyDescent="0.25">
      <c r="A27" s="194">
        <v>522</v>
      </c>
      <c r="B27" s="118">
        <v>60</v>
      </c>
      <c r="C27" s="118" t="s">
        <v>1621</v>
      </c>
    </row>
    <row r="28" spans="1:5" s="118" customFormat="1" x14ac:dyDescent="0.25">
      <c r="A28" s="194">
        <v>521</v>
      </c>
    </row>
    <row r="29" spans="1:5" s="118" customFormat="1" x14ac:dyDescent="0.25">
      <c r="A29" s="194">
        <v>519</v>
      </c>
    </row>
    <row r="30" spans="1:5" s="118" customFormat="1" x14ac:dyDescent="0.25">
      <c r="A30" s="194">
        <v>516</v>
      </c>
    </row>
    <row r="31" spans="1:5" s="118" customFormat="1" x14ac:dyDescent="0.25">
      <c r="A31" s="194">
        <v>512</v>
      </c>
    </row>
    <row r="32" spans="1:5" s="118" customFormat="1" x14ac:dyDescent="0.25">
      <c r="A32" s="194">
        <v>512</v>
      </c>
    </row>
    <row r="33" spans="1:2" s="118" customFormat="1" x14ac:dyDescent="0.25">
      <c r="A33" s="194">
        <v>509</v>
      </c>
    </row>
    <row r="34" spans="1:2" s="118" customFormat="1" x14ac:dyDescent="0.25">
      <c r="A34" s="194">
        <v>506</v>
      </c>
    </row>
    <row r="35" spans="1:2" s="118" customFormat="1" x14ac:dyDescent="0.25">
      <c r="A35" s="194">
        <v>505</v>
      </c>
    </row>
    <row r="36" spans="1:2" s="118" customFormat="1" x14ac:dyDescent="0.25">
      <c r="A36" s="194">
        <v>504</v>
      </c>
    </row>
    <row r="37" spans="1:2" s="118" customFormat="1" x14ac:dyDescent="0.25">
      <c r="A37" s="194">
        <v>495</v>
      </c>
      <c r="B37" s="99"/>
    </row>
    <row r="38" spans="1:2" s="118" customFormat="1" x14ac:dyDescent="0.25">
      <c r="A38" s="194">
        <v>494</v>
      </c>
      <c r="B38" s="99"/>
    </row>
    <row r="39" spans="1:2" s="118" customFormat="1" x14ac:dyDescent="0.25">
      <c r="A39" s="194">
        <v>494</v>
      </c>
      <c r="B39" s="99"/>
    </row>
    <row r="40" spans="1:2" s="118" customFormat="1" x14ac:dyDescent="0.25">
      <c r="A40" s="194">
        <v>489</v>
      </c>
      <c r="B40" s="99"/>
    </row>
    <row r="41" spans="1:2" s="118" customFormat="1" x14ac:dyDescent="0.25">
      <c r="A41" s="194">
        <v>489</v>
      </c>
      <c r="B41" s="99"/>
    </row>
    <row r="42" spans="1:2" s="118" customFormat="1" x14ac:dyDescent="0.25">
      <c r="A42" s="194">
        <v>487</v>
      </c>
      <c r="B42" s="99"/>
    </row>
    <row r="43" spans="1:2" s="118" customFormat="1" x14ac:dyDescent="0.25">
      <c r="A43" s="194">
        <v>484</v>
      </c>
      <c r="B43" s="99"/>
    </row>
    <row r="44" spans="1:2" s="118" customFormat="1" x14ac:dyDescent="0.25">
      <c r="A44" s="194">
        <v>482</v>
      </c>
      <c r="B44" s="99"/>
    </row>
    <row r="45" spans="1:2" s="118" customFormat="1" x14ac:dyDescent="0.25">
      <c r="A45" s="194">
        <v>480</v>
      </c>
      <c r="B45" s="99"/>
    </row>
    <row r="46" spans="1:2" s="118" customFormat="1" x14ac:dyDescent="0.25">
      <c r="A46" s="195">
        <v>465</v>
      </c>
      <c r="B46" s="99"/>
    </row>
    <row r="47" spans="1:2" s="118" customFormat="1" x14ac:dyDescent="0.25">
      <c r="A47" s="195">
        <v>457</v>
      </c>
      <c r="B47" s="99"/>
    </row>
    <row r="48" spans="1:2" s="118" customFormat="1" x14ac:dyDescent="0.25">
      <c r="A48" s="195">
        <v>455</v>
      </c>
      <c r="B48" s="99"/>
    </row>
    <row r="49" spans="1:5" s="118" customFormat="1" x14ac:dyDescent="0.25">
      <c r="A49" s="195">
        <v>446</v>
      </c>
      <c r="B49" s="99"/>
    </row>
    <row r="50" spans="1:5" s="118" customFormat="1" x14ac:dyDescent="0.25">
      <c r="A50" s="195">
        <v>446</v>
      </c>
      <c r="B50" s="99"/>
    </row>
    <row r="51" spans="1:5" s="118" customFormat="1" x14ac:dyDescent="0.25">
      <c r="A51" s="195">
        <v>383</v>
      </c>
      <c r="B51" s="99"/>
    </row>
    <row r="52" spans="1:5" s="118" customFormat="1" x14ac:dyDescent="0.25">
      <c r="A52" s="195">
        <v>331</v>
      </c>
      <c r="B52" s="99">
        <v>50</v>
      </c>
      <c r="C52" s="118" t="s">
        <v>1621</v>
      </c>
    </row>
    <row r="53" spans="1:5" s="118" customFormat="1" x14ac:dyDescent="0.25">
      <c r="A53" s="194"/>
      <c r="B53" s="99"/>
    </row>
    <row r="56" spans="1:5" s="118" customFormat="1" x14ac:dyDescent="0.25">
      <c r="A56" s="121" t="s">
        <v>1624</v>
      </c>
      <c r="E56" s="118" t="s">
        <v>1588</v>
      </c>
    </row>
    <row r="57" spans="1:5" s="118" customFormat="1" x14ac:dyDescent="0.25">
      <c r="A57" s="194">
        <v>575</v>
      </c>
    </row>
    <row r="58" spans="1:5" s="118" customFormat="1" x14ac:dyDescent="0.25">
      <c r="A58" s="194">
        <v>552</v>
      </c>
    </row>
    <row r="59" spans="1:5" s="118" customFormat="1" x14ac:dyDescent="0.25">
      <c r="A59" s="194">
        <v>552</v>
      </c>
    </row>
    <row r="60" spans="1:5" s="118" customFormat="1" x14ac:dyDescent="0.25">
      <c r="A60" s="194">
        <v>548</v>
      </c>
    </row>
    <row r="61" spans="1:5" s="118" customFormat="1" x14ac:dyDescent="0.25">
      <c r="A61" s="194">
        <v>543</v>
      </c>
    </row>
    <row r="62" spans="1:5" s="118" customFormat="1" x14ac:dyDescent="0.25">
      <c r="A62" s="194">
        <v>541</v>
      </c>
    </row>
    <row r="63" spans="1:5" s="118" customFormat="1" x14ac:dyDescent="0.25">
      <c r="A63" s="194">
        <v>540</v>
      </c>
    </row>
    <row r="64" spans="1:5" s="118" customFormat="1" x14ac:dyDescent="0.25">
      <c r="A64" s="194">
        <v>537</v>
      </c>
    </row>
    <row r="65" spans="1:5" s="118" customFormat="1" x14ac:dyDescent="0.25">
      <c r="A65" s="202">
        <v>527</v>
      </c>
      <c r="B65" s="118">
        <v>50</v>
      </c>
      <c r="E65" s="118">
        <v>527</v>
      </c>
    </row>
    <row r="66" spans="1:5" s="118" customFormat="1" x14ac:dyDescent="0.25">
      <c r="A66" s="194">
        <v>526</v>
      </c>
    </row>
    <row r="67" spans="1:5" s="118" customFormat="1" x14ac:dyDescent="0.25">
      <c r="A67" s="202">
        <v>523</v>
      </c>
      <c r="B67" s="118">
        <v>60</v>
      </c>
      <c r="E67" s="118">
        <v>523</v>
      </c>
    </row>
    <row r="68" spans="1:5" s="118" customFormat="1" x14ac:dyDescent="0.25">
      <c r="A68" s="194">
        <v>521</v>
      </c>
    </row>
    <row r="69" spans="1:5" s="118" customFormat="1" x14ac:dyDescent="0.25">
      <c r="A69" s="194">
        <v>520</v>
      </c>
    </row>
    <row r="70" spans="1:5" s="118" customFormat="1" x14ac:dyDescent="0.25">
      <c r="A70" s="202">
        <v>517</v>
      </c>
      <c r="B70" s="118">
        <v>50</v>
      </c>
      <c r="E70" s="118">
        <v>517</v>
      </c>
    </row>
    <row r="71" spans="1:5" s="118" customFormat="1" x14ac:dyDescent="0.25">
      <c r="A71" s="194">
        <v>517</v>
      </c>
    </row>
    <row r="72" spans="1:5" s="118" customFormat="1" x14ac:dyDescent="0.25">
      <c r="A72" s="194">
        <v>515</v>
      </c>
    </row>
    <row r="73" spans="1:5" s="118" customFormat="1" x14ac:dyDescent="0.25">
      <c r="A73" s="194">
        <v>514</v>
      </c>
    </row>
    <row r="74" spans="1:5" s="118" customFormat="1" x14ac:dyDescent="0.25">
      <c r="A74" s="194">
        <v>510</v>
      </c>
    </row>
    <row r="75" spans="1:5" s="118" customFormat="1" x14ac:dyDescent="0.25">
      <c r="A75" s="194">
        <v>509</v>
      </c>
    </row>
    <row r="76" spans="1:5" s="118" customFormat="1" x14ac:dyDescent="0.25">
      <c r="A76" s="194">
        <v>507</v>
      </c>
    </row>
    <row r="77" spans="1:5" s="118" customFormat="1" x14ac:dyDescent="0.25">
      <c r="A77" s="194">
        <v>505</v>
      </c>
    </row>
    <row r="78" spans="1:5" s="118" customFormat="1" x14ac:dyDescent="0.25">
      <c r="A78" s="194">
        <v>501</v>
      </c>
    </row>
    <row r="79" spans="1:5" s="118" customFormat="1" x14ac:dyDescent="0.25">
      <c r="A79" s="202">
        <v>498</v>
      </c>
      <c r="B79" s="118">
        <v>50</v>
      </c>
      <c r="E79" s="118">
        <v>498</v>
      </c>
    </row>
    <row r="80" spans="1:5" s="118" customFormat="1" x14ac:dyDescent="0.25">
      <c r="A80" s="194">
        <v>489</v>
      </c>
    </row>
    <row r="81" spans="1:5" s="118" customFormat="1" x14ac:dyDescent="0.25">
      <c r="A81" s="194">
        <v>485</v>
      </c>
      <c r="B81" s="118">
        <v>50</v>
      </c>
      <c r="E81" s="118">
        <v>485</v>
      </c>
    </row>
    <row r="82" spans="1:5" s="118" customFormat="1" x14ac:dyDescent="0.25">
      <c r="A82" s="194">
        <v>476</v>
      </c>
    </row>
    <row r="83" spans="1:5" s="118" customFormat="1" x14ac:dyDescent="0.25">
      <c r="A83" s="194">
        <v>474</v>
      </c>
      <c r="E83" s="120"/>
    </row>
    <row r="84" spans="1:5" s="118" customFormat="1" x14ac:dyDescent="0.25">
      <c r="A84" s="194">
        <v>471</v>
      </c>
      <c r="E84" s="120"/>
    </row>
    <row r="85" spans="1:5" s="118" customFormat="1" x14ac:dyDescent="0.25">
      <c r="A85" s="194">
        <v>461</v>
      </c>
    </row>
    <row r="86" spans="1:5" s="118" customFormat="1" x14ac:dyDescent="0.25">
      <c r="A86" s="195">
        <v>430</v>
      </c>
    </row>
    <row r="87" spans="1:5" s="118" customFormat="1" x14ac:dyDescent="0.25">
      <c r="A87" s="195">
        <v>427</v>
      </c>
    </row>
    <row r="88" spans="1:5" s="118" customFormat="1" x14ac:dyDescent="0.25">
      <c r="A88" s="195">
        <v>392</v>
      </c>
    </row>
    <row r="89" spans="1:5" s="118" customFormat="1" x14ac:dyDescent="0.25">
      <c r="A89" s="195">
        <v>382</v>
      </c>
    </row>
    <row r="90" spans="1:5" s="118" customFormat="1" x14ac:dyDescent="0.25">
      <c r="A90" s="195"/>
    </row>
    <row r="91" spans="1:5" s="118" customFormat="1" x14ac:dyDescent="0.25">
      <c r="A91" s="194"/>
    </row>
    <row r="92" spans="1:5" s="118" customFormat="1" x14ac:dyDescent="0.25">
      <c r="A92" s="194"/>
    </row>
    <row r="93" spans="1:5" s="118" customFormat="1" x14ac:dyDescent="0.25">
      <c r="A93" s="195"/>
    </row>
    <row r="94" spans="1:5" s="118" customFormat="1" x14ac:dyDescent="0.25">
      <c r="A94" s="195"/>
    </row>
    <row r="96" spans="1:5" s="118" customFormat="1" x14ac:dyDescent="0.25">
      <c r="A96" s="121" t="s">
        <v>1540</v>
      </c>
      <c r="D96" s="118" t="s">
        <v>1472</v>
      </c>
      <c r="E96" s="118" t="s">
        <v>1582</v>
      </c>
    </row>
    <row r="97" spans="1:5" s="118" customFormat="1" x14ac:dyDescent="0.25">
      <c r="A97" s="194">
        <v>553</v>
      </c>
      <c r="D97" s="196">
        <v>569</v>
      </c>
      <c r="E97" s="194">
        <v>522</v>
      </c>
    </row>
    <row r="98" spans="1:5" s="118" customFormat="1" x14ac:dyDescent="0.25">
      <c r="A98" s="194">
        <v>550</v>
      </c>
      <c r="D98" s="194"/>
      <c r="E98" s="203">
        <v>536</v>
      </c>
    </row>
    <row r="99" spans="1:5" s="118" customFormat="1" x14ac:dyDescent="0.25">
      <c r="A99" s="194">
        <v>545</v>
      </c>
      <c r="D99" s="194"/>
      <c r="E99" s="203">
        <v>536</v>
      </c>
    </row>
    <row r="100" spans="1:5" s="118" customFormat="1" x14ac:dyDescent="0.25">
      <c r="A100" s="194">
        <v>540</v>
      </c>
      <c r="D100" s="194"/>
      <c r="E100" s="203">
        <v>536</v>
      </c>
    </row>
    <row r="101" spans="1:5" s="118" customFormat="1" x14ac:dyDescent="0.25">
      <c r="A101" s="194">
        <v>538</v>
      </c>
      <c r="D101" s="194"/>
      <c r="E101" s="203">
        <v>534</v>
      </c>
    </row>
    <row r="102" spans="1:5" s="118" customFormat="1" x14ac:dyDescent="0.25">
      <c r="A102" s="194">
        <v>532</v>
      </c>
      <c r="D102" s="194"/>
      <c r="E102" s="203">
        <v>531</v>
      </c>
    </row>
    <row r="103" spans="1:5" s="118" customFormat="1" x14ac:dyDescent="0.25">
      <c r="A103" s="194">
        <v>519</v>
      </c>
      <c r="D103" s="194"/>
      <c r="E103" s="203"/>
    </row>
    <row r="104" spans="1:5" s="118" customFormat="1" x14ac:dyDescent="0.25">
      <c r="A104" s="194">
        <v>517</v>
      </c>
      <c r="D104" s="194"/>
      <c r="E104" s="203"/>
    </row>
    <row r="105" spans="1:5" s="118" customFormat="1" x14ac:dyDescent="0.25">
      <c r="A105" s="194">
        <v>502</v>
      </c>
      <c r="D105" s="194"/>
      <c r="E105" s="203"/>
    </row>
    <row r="106" spans="1:5" s="118" customFormat="1" x14ac:dyDescent="0.25">
      <c r="A106" s="194">
        <v>491</v>
      </c>
      <c r="D106" s="194"/>
      <c r="E106" s="203"/>
    </row>
    <row r="107" spans="1:5" s="118" customFormat="1" x14ac:dyDescent="0.25">
      <c r="A107" s="194">
        <v>485</v>
      </c>
      <c r="D107" s="194"/>
      <c r="E107" s="203"/>
    </row>
    <row r="108" spans="1:5" s="118" customFormat="1" x14ac:dyDescent="0.25">
      <c r="A108" s="194">
        <v>476</v>
      </c>
      <c r="D108" s="194"/>
      <c r="E108" s="203"/>
    </row>
    <row r="109" spans="1:5" s="118" customFormat="1" x14ac:dyDescent="0.25">
      <c r="A109" s="194">
        <v>472</v>
      </c>
      <c r="D109" s="194"/>
      <c r="E109" s="203"/>
    </row>
    <row r="110" spans="1:5" s="118" customFormat="1" x14ac:dyDescent="0.25">
      <c r="A110" s="195"/>
      <c r="D110" s="194"/>
      <c r="E110" s="203"/>
    </row>
    <row r="111" spans="1:5" s="118" customFormat="1" x14ac:dyDescent="0.25">
      <c r="A111" s="203"/>
      <c r="D111" s="194"/>
      <c r="E111" s="203"/>
    </row>
    <row r="112" spans="1:5" s="118" customFormat="1" x14ac:dyDescent="0.25">
      <c r="A112" s="203"/>
    </row>
    <row r="114" spans="1:5" s="118" customFormat="1" x14ac:dyDescent="0.25">
      <c r="A114" s="121" t="s">
        <v>1539</v>
      </c>
      <c r="D114" s="118" t="s">
        <v>1472</v>
      </c>
      <c r="E114" s="118" t="s">
        <v>1579</v>
      </c>
    </row>
    <row r="115" spans="1:5" s="118" customFormat="1" x14ac:dyDescent="0.25">
      <c r="A115" s="194">
        <v>527</v>
      </c>
      <c r="D115" s="194"/>
      <c r="E115" s="194">
        <v>523</v>
      </c>
    </row>
    <row r="116" spans="1:5" s="118" customFormat="1" x14ac:dyDescent="0.25">
      <c r="A116" s="194">
        <v>517</v>
      </c>
      <c r="D116" s="194"/>
      <c r="E116" s="195">
        <v>379</v>
      </c>
    </row>
    <row r="117" spans="1:5" s="118" customFormat="1" x14ac:dyDescent="0.25">
      <c r="A117" s="194">
        <v>498</v>
      </c>
      <c r="D117" s="194"/>
      <c r="E117" s="203"/>
    </row>
    <row r="118" spans="1:5" s="118" customFormat="1" x14ac:dyDescent="0.25">
      <c r="A118" s="194">
        <v>485</v>
      </c>
      <c r="D118" s="203"/>
      <c r="E118" s="203"/>
    </row>
    <row r="119" spans="1:5" x14ac:dyDescent="0.25">
      <c r="A119" s="194">
        <v>452</v>
      </c>
    </row>
    <row r="121" spans="1:5" s="118" customFormat="1" x14ac:dyDescent="0.25">
      <c r="A121" s="121" t="s">
        <v>1542</v>
      </c>
      <c r="D121" s="118" t="s">
        <v>1447</v>
      </c>
    </row>
    <row r="122" spans="1:5" s="118" customFormat="1" x14ac:dyDescent="0.25">
      <c r="A122" s="194">
        <v>536</v>
      </c>
      <c r="D122" s="194">
        <v>522</v>
      </c>
    </row>
    <row r="123" spans="1:5" s="118" customFormat="1" x14ac:dyDescent="0.25">
      <c r="A123" s="194">
        <v>536</v>
      </c>
      <c r="D123" s="194"/>
    </row>
    <row r="124" spans="1:5" s="118" customFormat="1" x14ac:dyDescent="0.25">
      <c r="A124" s="194">
        <v>536</v>
      </c>
    </row>
    <row r="125" spans="1:5" s="118" customFormat="1" x14ac:dyDescent="0.25">
      <c r="A125" s="194">
        <v>534</v>
      </c>
    </row>
    <row r="126" spans="1:5" s="118" customFormat="1" x14ac:dyDescent="0.25">
      <c r="A126" s="194">
        <v>531</v>
      </c>
    </row>
    <row r="127" spans="1:5" s="118" customFormat="1" x14ac:dyDescent="0.25">
      <c r="A127" s="194">
        <v>528</v>
      </c>
    </row>
    <row r="128" spans="1:5" s="118" customFormat="1" x14ac:dyDescent="0.25">
      <c r="A128" s="194">
        <v>528</v>
      </c>
    </row>
    <row r="129" spans="1:5" s="118" customFormat="1" x14ac:dyDescent="0.25">
      <c r="A129" s="194">
        <v>515</v>
      </c>
    </row>
    <row r="130" spans="1:5" s="118" customFormat="1" x14ac:dyDescent="0.25">
      <c r="A130" s="194">
        <v>504</v>
      </c>
    </row>
    <row r="131" spans="1:5" s="118" customFormat="1" x14ac:dyDescent="0.25">
      <c r="A131" s="194">
        <v>501</v>
      </c>
    </row>
    <row r="132" spans="1:5" s="118" customFormat="1" x14ac:dyDescent="0.25">
      <c r="A132" s="194">
        <v>480</v>
      </c>
    </row>
    <row r="133" spans="1:5" s="118" customFormat="1" x14ac:dyDescent="0.25">
      <c r="A133" s="194">
        <v>451</v>
      </c>
    </row>
    <row r="134" spans="1:5" s="118" customFormat="1" x14ac:dyDescent="0.25">
      <c r="A134" s="194">
        <v>439</v>
      </c>
    </row>
    <row r="137" spans="1:5" s="118" customFormat="1" x14ac:dyDescent="0.25">
      <c r="A137" s="121" t="s">
        <v>1541</v>
      </c>
      <c r="D137" s="118" t="s">
        <v>1447</v>
      </c>
    </row>
    <row r="138" spans="1:5" s="118" customFormat="1" x14ac:dyDescent="0.25">
      <c r="A138" s="194">
        <v>523</v>
      </c>
      <c r="D138" s="194"/>
    </row>
    <row r="139" spans="1:5" s="118" customFormat="1" x14ac:dyDescent="0.25">
      <c r="A139" s="194">
        <v>379</v>
      </c>
    </row>
    <row r="140" spans="1:5" s="118" customFormat="1" x14ac:dyDescent="0.25">
      <c r="A140" s="194"/>
    </row>
    <row r="143" spans="1:5" s="118" customFormat="1" x14ac:dyDescent="0.25">
      <c r="A143" s="121" t="s">
        <v>1581</v>
      </c>
      <c r="E143" s="118" t="s">
        <v>1588</v>
      </c>
    </row>
    <row r="144" spans="1:5" s="118" customFormat="1" x14ac:dyDescent="0.25">
      <c r="A144" s="194">
        <v>546</v>
      </c>
    </row>
    <row r="145" spans="1:5" s="118" customFormat="1" x14ac:dyDescent="0.25">
      <c r="A145" s="202">
        <v>546</v>
      </c>
      <c r="B145" s="118">
        <v>50</v>
      </c>
      <c r="E145" s="118">
        <v>546</v>
      </c>
    </row>
    <row r="146" spans="1:5" s="118" customFormat="1" x14ac:dyDescent="0.25">
      <c r="A146" s="194">
        <v>545</v>
      </c>
    </row>
    <row r="147" spans="1:5" s="118" customFormat="1" x14ac:dyDescent="0.25">
      <c r="A147" s="202">
        <v>545</v>
      </c>
      <c r="B147" s="118">
        <v>50</v>
      </c>
      <c r="E147" s="118">
        <v>545</v>
      </c>
    </row>
    <row r="148" spans="1:5" s="118" customFormat="1" x14ac:dyDescent="0.25">
      <c r="A148" s="202">
        <v>538</v>
      </c>
      <c r="B148" s="118">
        <v>50</v>
      </c>
      <c r="C148" s="118" t="s">
        <v>1621</v>
      </c>
      <c r="E148" s="118">
        <v>538</v>
      </c>
    </row>
    <row r="149" spans="1:5" s="118" customFormat="1" x14ac:dyDescent="0.25">
      <c r="A149" s="194">
        <v>537</v>
      </c>
    </row>
    <row r="150" spans="1:5" s="118" customFormat="1" x14ac:dyDescent="0.25">
      <c r="A150" s="194">
        <v>531</v>
      </c>
    </row>
    <row r="151" spans="1:5" s="118" customFormat="1" x14ac:dyDescent="0.25">
      <c r="A151" s="202">
        <v>531</v>
      </c>
      <c r="B151" s="118">
        <v>50</v>
      </c>
      <c r="E151" s="118">
        <v>531</v>
      </c>
    </row>
    <row r="152" spans="1:5" s="118" customFormat="1" x14ac:dyDescent="0.25">
      <c r="A152" s="202">
        <v>530</v>
      </c>
      <c r="B152" s="118">
        <v>60</v>
      </c>
      <c r="E152" s="118">
        <v>530</v>
      </c>
    </row>
    <row r="153" spans="1:5" s="118" customFormat="1" x14ac:dyDescent="0.25">
      <c r="A153" s="194">
        <v>528</v>
      </c>
    </row>
    <row r="154" spans="1:5" s="118" customFormat="1" x14ac:dyDescent="0.25">
      <c r="A154" s="194">
        <v>526</v>
      </c>
    </row>
    <row r="155" spans="1:5" s="118" customFormat="1" x14ac:dyDescent="0.25">
      <c r="A155" s="194">
        <v>513</v>
      </c>
    </row>
    <row r="156" spans="1:5" s="118" customFormat="1" x14ac:dyDescent="0.25">
      <c r="A156" s="194">
        <v>508</v>
      </c>
      <c r="B156" s="118">
        <v>50</v>
      </c>
      <c r="C156" s="118" t="s">
        <v>1621</v>
      </c>
    </row>
    <row r="157" spans="1:5" s="118" customFormat="1" x14ac:dyDescent="0.25">
      <c r="A157" s="194">
        <v>508</v>
      </c>
    </row>
    <row r="158" spans="1:5" s="118" customFormat="1" x14ac:dyDescent="0.25">
      <c r="A158" s="194">
        <v>506</v>
      </c>
    </row>
    <row r="159" spans="1:5" s="118" customFormat="1" x14ac:dyDescent="0.25">
      <c r="A159" s="194">
        <v>502</v>
      </c>
    </row>
    <row r="160" spans="1:5" s="118" customFormat="1" x14ac:dyDescent="0.25">
      <c r="A160" s="194">
        <v>501</v>
      </c>
    </row>
    <row r="161" spans="1:3" s="118" customFormat="1" x14ac:dyDescent="0.25">
      <c r="A161" s="194">
        <v>497</v>
      </c>
    </row>
    <row r="162" spans="1:3" s="118" customFormat="1" x14ac:dyDescent="0.25">
      <c r="A162" s="194">
        <v>493</v>
      </c>
      <c r="B162" s="118">
        <v>50</v>
      </c>
      <c r="C162" s="118" t="s">
        <v>1621</v>
      </c>
    </row>
    <row r="163" spans="1:3" s="118" customFormat="1" x14ac:dyDescent="0.25">
      <c r="A163" s="194">
        <v>485</v>
      </c>
    </row>
    <row r="164" spans="1:3" s="118" customFormat="1" x14ac:dyDescent="0.25">
      <c r="A164" s="194">
        <v>484</v>
      </c>
    </row>
    <row r="165" spans="1:3" s="118" customFormat="1" x14ac:dyDescent="0.25">
      <c r="A165" s="194">
        <v>483</v>
      </c>
    </row>
    <row r="166" spans="1:3" s="118" customFormat="1" x14ac:dyDescent="0.25">
      <c r="A166" s="194">
        <v>474</v>
      </c>
    </row>
    <row r="167" spans="1:3" s="118" customFormat="1" x14ac:dyDescent="0.25">
      <c r="A167" s="194">
        <v>473</v>
      </c>
    </row>
    <row r="168" spans="1:3" s="118" customFormat="1" x14ac:dyDescent="0.25">
      <c r="A168" s="194">
        <v>473</v>
      </c>
    </row>
    <row r="169" spans="1:3" s="118" customFormat="1" x14ac:dyDescent="0.25">
      <c r="A169" s="194">
        <v>470</v>
      </c>
    </row>
    <row r="170" spans="1:3" s="118" customFormat="1" x14ac:dyDescent="0.25">
      <c r="A170" s="194">
        <v>464</v>
      </c>
    </row>
    <row r="171" spans="1:3" s="118" customFormat="1" x14ac:dyDescent="0.25">
      <c r="A171" s="194">
        <v>461</v>
      </c>
    </row>
    <row r="172" spans="1:3" s="118" customFormat="1" x14ac:dyDescent="0.25">
      <c r="A172" s="194">
        <v>451</v>
      </c>
    </row>
    <row r="173" spans="1:3" s="118" customFormat="1" x14ac:dyDescent="0.25">
      <c r="A173" s="194">
        <v>440</v>
      </c>
    </row>
    <row r="174" spans="1:3" s="118" customFormat="1" x14ac:dyDescent="0.25">
      <c r="A174" s="194">
        <v>440</v>
      </c>
    </row>
    <row r="175" spans="1:3" s="118" customFormat="1" x14ac:dyDescent="0.25">
      <c r="A175" s="194">
        <v>430</v>
      </c>
    </row>
    <row r="176" spans="1:3" s="118" customFormat="1" x14ac:dyDescent="0.25">
      <c r="A176" s="194">
        <v>425</v>
      </c>
    </row>
    <row r="177" spans="1:3" s="118" customFormat="1" x14ac:dyDescent="0.25">
      <c r="A177" s="195">
        <v>418</v>
      </c>
      <c r="B177" s="118">
        <v>50</v>
      </c>
      <c r="C177" s="118" t="s">
        <v>1621</v>
      </c>
    </row>
    <row r="178" spans="1:3" s="118" customFormat="1" x14ac:dyDescent="0.25">
      <c r="A178" s="195">
        <v>410</v>
      </c>
    </row>
    <row r="179" spans="1:3" s="118" customFormat="1" x14ac:dyDescent="0.25">
      <c r="A179" s="195">
        <v>405</v>
      </c>
    </row>
    <row r="180" spans="1:3" s="118" customFormat="1" x14ac:dyDescent="0.25">
      <c r="A180" s="195">
        <v>404</v>
      </c>
    </row>
    <row r="181" spans="1:3" s="118" customFormat="1" x14ac:dyDescent="0.25">
      <c r="A181" s="195">
        <v>399</v>
      </c>
    </row>
    <row r="182" spans="1:3" s="118" customFormat="1" x14ac:dyDescent="0.25">
      <c r="A182" s="195">
        <v>396</v>
      </c>
    </row>
    <row r="183" spans="1:3" s="118" customFormat="1" x14ac:dyDescent="0.25">
      <c r="A183" s="195">
        <v>381</v>
      </c>
    </row>
    <row r="184" spans="1:3" s="118" customFormat="1" x14ac:dyDescent="0.25">
      <c r="A184" s="195">
        <v>365</v>
      </c>
    </row>
    <row r="185" spans="1:3" s="118" customFormat="1" x14ac:dyDescent="0.25">
      <c r="A185" s="195">
        <v>357</v>
      </c>
    </row>
    <row r="186" spans="1:3" s="118" customFormat="1" x14ac:dyDescent="0.25">
      <c r="A186" s="195">
        <v>339</v>
      </c>
    </row>
    <row r="187" spans="1:3" s="118" customFormat="1" x14ac:dyDescent="0.25">
      <c r="A187" s="195">
        <v>315</v>
      </c>
    </row>
    <row r="188" spans="1:3" s="118" customFormat="1" x14ac:dyDescent="0.25">
      <c r="A188" s="195">
        <v>303</v>
      </c>
    </row>
    <row r="189" spans="1:3" s="118" customFormat="1" x14ac:dyDescent="0.25">
      <c r="A189" s="195">
        <v>140</v>
      </c>
    </row>
    <row r="190" spans="1:3" s="118" customFormat="1" x14ac:dyDescent="0.25">
      <c r="A190" s="194"/>
    </row>
    <row r="191" spans="1:3" s="118" customFormat="1" x14ac:dyDescent="0.25">
      <c r="A191" s="194"/>
    </row>
    <row r="192" spans="1:3" s="118" customFormat="1" x14ac:dyDescent="0.25">
      <c r="A192" s="194"/>
    </row>
    <row r="193" spans="1:5" s="118" customFormat="1" x14ac:dyDescent="0.25">
      <c r="A193" s="194"/>
    </row>
    <row r="194" spans="1:5" s="118" customFormat="1" x14ac:dyDescent="0.25">
      <c r="A194" s="194"/>
    </row>
    <row r="195" spans="1:5" s="118" customFormat="1" x14ac:dyDescent="0.25">
      <c r="A195" s="194"/>
    </row>
    <row r="196" spans="1:5" s="118" customFormat="1" x14ac:dyDescent="0.25">
      <c r="A196" s="194"/>
    </row>
    <row r="197" spans="1:5" s="118" customFormat="1" x14ac:dyDescent="0.25">
      <c r="A197" s="194"/>
    </row>
    <row r="198" spans="1:5" s="118" customFormat="1" x14ac:dyDescent="0.25">
      <c r="A198" s="120"/>
    </row>
    <row r="200" spans="1:5" s="118" customFormat="1" x14ac:dyDescent="0.25">
      <c r="A200" s="121" t="s">
        <v>1583</v>
      </c>
      <c r="E200" s="118" t="s">
        <v>1588</v>
      </c>
    </row>
    <row r="201" spans="1:5" s="118" customFormat="1" x14ac:dyDescent="0.25">
      <c r="A201" s="194">
        <v>525</v>
      </c>
    </row>
    <row r="202" spans="1:5" s="118" customFormat="1" x14ac:dyDescent="0.25">
      <c r="A202" s="194">
        <v>519</v>
      </c>
    </row>
    <row r="203" spans="1:5" s="118" customFormat="1" x14ac:dyDescent="0.25">
      <c r="A203" s="194">
        <v>511</v>
      </c>
    </row>
    <row r="204" spans="1:5" s="118" customFormat="1" x14ac:dyDescent="0.25">
      <c r="A204" s="202">
        <v>506</v>
      </c>
      <c r="B204" s="118">
        <v>50</v>
      </c>
      <c r="E204" s="118">
        <v>506</v>
      </c>
    </row>
    <row r="205" spans="1:5" s="118" customFormat="1" x14ac:dyDescent="0.25">
      <c r="A205" s="194">
        <v>492</v>
      </c>
    </row>
    <row r="206" spans="1:5" s="118" customFormat="1" x14ac:dyDescent="0.25">
      <c r="A206" s="202">
        <v>488</v>
      </c>
      <c r="B206" s="118">
        <v>60</v>
      </c>
      <c r="E206" s="118">
        <v>488</v>
      </c>
    </row>
    <row r="207" spans="1:5" s="118" customFormat="1" x14ac:dyDescent="0.25">
      <c r="A207" s="202">
        <v>487</v>
      </c>
      <c r="B207" s="118">
        <v>50</v>
      </c>
      <c r="E207" s="118">
        <v>487</v>
      </c>
    </row>
    <row r="208" spans="1:5" s="118" customFormat="1" x14ac:dyDescent="0.25">
      <c r="A208" s="194">
        <v>485</v>
      </c>
    </row>
    <row r="209" spans="1:5" s="118" customFormat="1" x14ac:dyDescent="0.25">
      <c r="A209" s="194">
        <v>469</v>
      </c>
    </row>
    <row r="210" spans="1:5" s="118" customFormat="1" x14ac:dyDescent="0.25">
      <c r="A210" s="202">
        <v>468</v>
      </c>
      <c r="B210" s="118">
        <v>60</v>
      </c>
      <c r="E210" s="118">
        <v>468</v>
      </c>
    </row>
    <row r="211" spans="1:5" s="118" customFormat="1" x14ac:dyDescent="0.25">
      <c r="A211" s="202">
        <v>457</v>
      </c>
      <c r="B211" s="118">
        <v>50</v>
      </c>
      <c r="E211" s="118">
        <v>457</v>
      </c>
    </row>
    <row r="212" spans="1:5" s="118" customFormat="1" x14ac:dyDescent="0.25">
      <c r="A212" s="194">
        <v>457</v>
      </c>
    </row>
    <row r="213" spans="1:5" s="118" customFormat="1" x14ac:dyDescent="0.25">
      <c r="A213" s="194">
        <v>455</v>
      </c>
    </row>
    <row r="214" spans="1:5" s="118" customFormat="1" x14ac:dyDescent="0.25">
      <c r="A214" s="194">
        <v>452</v>
      </c>
      <c r="B214" s="118">
        <v>50</v>
      </c>
      <c r="C214" s="118" t="s">
        <v>1626</v>
      </c>
    </row>
    <row r="215" spans="1:5" s="118" customFormat="1" x14ac:dyDescent="0.25">
      <c r="A215" s="194">
        <v>436</v>
      </c>
    </row>
    <row r="216" spans="1:5" s="118" customFormat="1" x14ac:dyDescent="0.25">
      <c r="A216" s="194">
        <v>429</v>
      </c>
    </row>
    <row r="217" spans="1:5" s="118" customFormat="1" x14ac:dyDescent="0.25">
      <c r="A217" s="194">
        <v>424</v>
      </c>
    </row>
    <row r="218" spans="1:5" s="118" customFormat="1" x14ac:dyDescent="0.25">
      <c r="A218" s="194">
        <v>418</v>
      </c>
    </row>
    <row r="219" spans="1:5" s="118" customFormat="1" x14ac:dyDescent="0.25">
      <c r="A219" s="194">
        <v>415</v>
      </c>
    </row>
    <row r="220" spans="1:5" s="118" customFormat="1" x14ac:dyDescent="0.25">
      <c r="A220" s="194">
        <v>413</v>
      </c>
    </row>
    <row r="221" spans="1:5" s="118" customFormat="1" x14ac:dyDescent="0.25">
      <c r="A221" s="195">
        <v>403</v>
      </c>
    </row>
    <row r="222" spans="1:5" s="118" customFormat="1" x14ac:dyDescent="0.25">
      <c r="A222" s="195">
        <v>392</v>
      </c>
    </row>
    <row r="223" spans="1:5" s="118" customFormat="1" x14ac:dyDescent="0.25">
      <c r="A223" s="195">
        <v>350</v>
      </c>
    </row>
    <row r="224" spans="1:5" s="118" customFormat="1" x14ac:dyDescent="0.25">
      <c r="A224" s="194"/>
    </row>
    <row r="225" spans="1:5" s="118" customFormat="1" x14ac:dyDescent="0.25">
      <c r="A225" s="194"/>
    </row>
    <row r="226" spans="1:5" s="118" customFormat="1" x14ac:dyDescent="0.25">
      <c r="A226" s="194"/>
    </row>
    <row r="227" spans="1:5" s="118" customFormat="1" x14ac:dyDescent="0.25">
      <c r="A227" s="194"/>
    </row>
    <row r="228" spans="1:5" s="118" customFormat="1" x14ac:dyDescent="0.25">
      <c r="A228" s="194"/>
    </row>
    <row r="229" spans="1:5" s="118" customFormat="1" x14ac:dyDescent="0.25">
      <c r="A229" s="194"/>
    </row>
    <row r="230" spans="1:5" s="118" customFormat="1" x14ac:dyDescent="0.25">
      <c r="A230" s="194"/>
    </row>
    <row r="232" spans="1:5" s="118" customFormat="1" x14ac:dyDescent="0.25">
      <c r="A232" s="121" t="s">
        <v>1518</v>
      </c>
      <c r="D232" s="118" t="s">
        <v>1472</v>
      </c>
      <c r="E232" s="118" t="s">
        <v>1582</v>
      </c>
    </row>
    <row r="233" spans="1:5" s="118" customFormat="1" x14ac:dyDescent="0.25">
      <c r="A233" s="194">
        <v>546</v>
      </c>
      <c r="D233" s="194">
        <v>538</v>
      </c>
      <c r="E233" s="194">
        <v>530</v>
      </c>
    </row>
    <row r="234" spans="1:5" s="118" customFormat="1" x14ac:dyDescent="0.25">
      <c r="A234" s="194">
        <v>545</v>
      </c>
      <c r="D234" s="194">
        <v>508</v>
      </c>
      <c r="E234" s="194">
        <v>508</v>
      </c>
    </row>
    <row r="235" spans="1:5" s="118" customFormat="1" x14ac:dyDescent="0.25">
      <c r="A235" s="194">
        <v>531</v>
      </c>
      <c r="D235" s="194">
        <v>493</v>
      </c>
      <c r="E235" s="194">
        <v>503</v>
      </c>
    </row>
    <row r="236" spans="1:5" s="118" customFormat="1" x14ac:dyDescent="0.25">
      <c r="A236" s="194">
        <v>516</v>
      </c>
      <c r="D236" s="194">
        <v>418</v>
      </c>
      <c r="E236" s="194">
        <v>502</v>
      </c>
    </row>
    <row r="237" spans="1:5" s="118" customFormat="1" x14ac:dyDescent="0.25">
      <c r="A237" s="194">
        <v>505</v>
      </c>
      <c r="D237" s="194"/>
      <c r="E237" s="194">
        <v>496</v>
      </c>
    </row>
    <row r="238" spans="1:5" s="118" customFormat="1" x14ac:dyDescent="0.25">
      <c r="A238" s="194">
        <v>503</v>
      </c>
    </row>
    <row r="239" spans="1:5" s="118" customFormat="1" x14ac:dyDescent="0.25">
      <c r="A239" s="194">
        <v>502</v>
      </c>
    </row>
    <row r="240" spans="1:5" s="118" customFormat="1" x14ac:dyDescent="0.25">
      <c r="A240" s="194">
        <v>498</v>
      </c>
    </row>
    <row r="241" spans="1:5" s="118" customFormat="1" x14ac:dyDescent="0.25">
      <c r="A241" s="194">
        <v>495</v>
      </c>
    </row>
    <row r="242" spans="1:5" s="118" customFormat="1" x14ac:dyDescent="0.25">
      <c r="A242" s="194">
        <v>480</v>
      </c>
    </row>
    <row r="243" spans="1:5" s="118" customFormat="1" x14ac:dyDescent="0.25">
      <c r="A243" s="194">
        <v>479</v>
      </c>
    </row>
    <row r="244" spans="1:5" s="118" customFormat="1" x14ac:dyDescent="0.25">
      <c r="A244" s="194">
        <v>470</v>
      </c>
      <c r="B244" s="118">
        <v>60</v>
      </c>
    </row>
    <row r="245" spans="1:5" s="118" customFormat="1" x14ac:dyDescent="0.25">
      <c r="A245" s="194">
        <v>464</v>
      </c>
    </row>
    <row r="246" spans="1:5" s="118" customFormat="1" x14ac:dyDescent="0.25">
      <c r="A246" s="194">
        <v>450</v>
      </c>
    </row>
    <row r="247" spans="1:5" s="118" customFormat="1" x14ac:dyDescent="0.25">
      <c r="A247" s="194">
        <v>443</v>
      </c>
    </row>
    <row r="248" spans="1:5" s="118" customFormat="1" x14ac:dyDescent="0.25">
      <c r="A248" s="194">
        <v>443</v>
      </c>
    </row>
    <row r="249" spans="1:5" s="118" customFormat="1" x14ac:dyDescent="0.25">
      <c r="A249" s="194">
        <v>434</v>
      </c>
    </row>
    <row r="250" spans="1:5" s="118" customFormat="1" x14ac:dyDescent="0.25">
      <c r="A250" s="194">
        <v>412</v>
      </c>
    </row>
    <row r="251" spans="1:5" s="118" customFormat="1" x14ac:dyDescent="0.25">
      <c r="A251" s="195">
        <v>408</v>
      </c>
    </row>
    <row r="252" spans="1:5" s="118" customFormat="1" x14ac:dyDescent="0.25">
      <c r="A252" s="195">
        <v>390</v>
      </c>
    </row>
    <row r="253" spans="1:5" s="118" customFormat="1" x14ac:dyDescent="0.25">
      <c r="A253" s="195">
        <v>351</v>
      </c>
      <c r="B253" s="118">
        <v>60</v>
      </c>
    </row>
    <row r="254" spans="1:5" s="118" customFormat="1" x14ac:dyDescent="0.25">
      <c r="A254" s="195"/>
    </row>
    <row r="256" spans="1:5" s="118" customFormat="1" x14ac:dyDescent="0.25">
      <c r="A256" s="121" t="s">
        <v>1517</v>
      </c>
      <c r="D256" s="118" t="s">
        <v>1472</v>
      </c>
      <c r="E256" s="118" t="s">
        <v>1582</v>
      </c>
    </row>
    <row r="257" spans="1:5" s="118" customFormat="1" x14ac:dyDescent="0.25">
      <c r="A257" s="194">
        <v>506</v>
      </c>
      <c r="D257" s="194">
        <v>452</v>
      </c>
      <c r="E257" s="194">
        <v>488</v>
      </c>
    </row>
    <row r="258" spans="1:5" s="118" customFormat="1" x14ac:dyDescent="0.25">
      <c r="A258" s="194">
        <v>487</v>
      </c>
      <c r="D258" s="194"/>
      <c r="E258" s="194">
        <v>439</v>
      </c>
    </row>
    <row r="259" spans="1:5" s="118" customFormat="1" x14ac:dyDescent="0.25">
      <c r="A259" s="194">
        <v>468</v>
      </c>
      <c r="D259" s="194"/>
      <c r="E259" s="194"/>
    </row>
    <row r="260" spans="1:5" s="118" customFormat="1" x14ac:dyDescent="0.25">
      <c r="A260" s="194">
        <v>457</v>
      </c>
      <c r="D260" s="194"/>
      <c r="E260" s="195"/>
    </row>
    <row r="261" spans="1:5" s="118" customFormat="1" x14ac:dyDescent="0.25">
      <c r="A261" s="194">
        <v>418</v>
      </c>
      <c r="D261" s="194"/>
      <c r="E261" s="194"/>
    </row>
    <row r="262" spans="1:5" s="118" customFormat="1" x14ac:dyDescent="0.25">
      <c r="A262" s="195">
        <v>355</v>
      </c>
      <c r="D262" s="194"/>
      <c r="E262" s="194"/>
    </row>
    <row r="263" spans="1:5" s="118" customFormat="1" x14ac:dyDescent="0.25">
      <c r="A263" s="195"/>
    </row>
    <row r="264" spans="1:5" s="118" customFormat="1" x14ac:dyDescent="0.25">
      <c r="A264" s="195"/>
    </row>
    <row r="267" spans="1:5" s="118" customFormat="1" x14ac:dyDescent="0.25">
      <c r="A267" s="121" t="s">
        <v>1520</v>
      </c>
      <c r="D267" s="118" t="s">
        <v>1472</v>
      </c>
      <c r="E267" s="118" t="s">
        <v>1584</v>
      </c>
    </row>
    <row r="268" spans="1:5" s="118" customFormat="1" x14ac:dyDescent="0.25">
      <c r="A268" s="194">
        <v>530</v>
      </c>
      <c r="D268" s="194"/>
      <c r="E268" s="194">
        <v>470</v>
      </c>
    </row>
    <row r="269" spans="1:5" s="118" customFormat="1" x14ac:dyDescent="0.25">
      <c r="A269" s="194">
        <v>508</v>
      </c>
      <c r="D269" s="194"/>
      <c r="E269" s="195">
        <v>351</v>
      </c>
    </row>
    <row r="270" spans="1:5" s="118" customFormat="1" x14ac:dyDescent="0.25">
      <c r="A270" s="194">
        <v>503</v>
      </c>
    </row>
    <row r="271" spans="1:5" s="118" customFormat="1" x14ac:dyDescent="0.25">
      <c r="A271" s="194">
        <v>502</v>
      </c>
    </row>
    <row r="272" spans="1:5" s="118" customFormat="1" x14ac:dyDescent="0.25">
      <c r="A272" s="194">
        <v>496</v>
      </c>
    </row>
    <row r="273" spans="1:1" s="118" customFormat="1" x14ac:dyDescent="0.25">
      <c r="A273" s="194">
        <v>489</v>
      </c>
    </row>
    <row r="274" spans="1:1" s="118" customFormat="1" x14ac:dyDescent="0.25">
      <c r="A274" s="194">
        <v>481</v>
      </c>
    </row>
    <row r="275" spans="1:1" s="118" customFormat="1" x14ac:dyDescent="0.25">
      <c r="A275" s="194">
        <v>481</v>
      </c>
    </row>
    <row r="276" spans="1:1" s="118" customFormat="1" x14ac:dyDescent="0.25">
      <c r="A276" s="194">
        <v>477</v>
      </c>
    </row>
    <row r="277" spans="1:1" s="118" customFormat="1" x14ac:dyDescent="0.25">
      <c r="A277" s="194">
        <v>476</v>
      </c>
    </row>
    <row r="278" spans="1:1" s="118" customFormat="1" x14ac:dyDescent="0.25">
      <c r="A278" s="194">
        <v>474</v>
      </c>
    </row>
    <row r="279" spans="1:1" s="118" customFormat="1" x14ac:dyDescent="0.25">
      <c r="A279" s="194">
        <v>471</v>
      </c>
    </row>
    <row r="280" spans="1:1" s="118" customFormat="1" x14ac:dyDescent="0.25">
      <c r="A280" s="194">
        <v>468</v>
      </c>
    </row>
    <row r="281" spans="1:1" s="118" customFormat="1" x14ac:dyDescent="0.25">
      <c r="A281" s="194">
        <v>466</v>
      </c>
    </row>
    <row r="282" spans="1:1" s="118" customFormat="1" x14ac:dyDescent="0.25">
      <c r="A282" s="194">
        <v>464</v>
      </c>
    </row>
    <row r="283" spans="1:1" s="118" customFormat="1" x14ac:dyDescent="0.25">
      <c r="A283" s="194">
        <v>464</v>
      </c>
    </row>
    <row r="284" spans="1:1" s="118" customFormat="1" x14ac:dyDescent="0.25">
      <c r="A284" s="194">
        <v>455</v>
      </c>
    </row>
    <row r="285" spans="1:1" s="118" customFormat="1" x14ac:dyDescent="0.25">
      <c r="A285" s="194">
        <v>453</v>
      </c>
    </row>
    <row r="286" spans="1:1" s="118" customFormat="1" x14ac:dyDescent="0.25">
      <c r="A286" s="194">
        <v>435</v>
      </c>
    </row>
    <row r="287" spans="1:1" s="118" customFormat="1" x14ac:dyDescent="0.25">
      <c r="A287" s="194">
        <v>421</v>
      </c>
    </row>
    <row r="288" spans="1:1" s="118" customFormat="1" x14ac:dyDescent="0.25">
      <c r="A288" s="194">
        <v>418</v>
      </c>
    </row>
    <row r="289" spans="1:6" s="118" customFormat="1" x14ac:dyDescent="0.25">
      <c r="A289" s="194">
        <v>411</v>
      </c>
    </row>
    <row r="290" spans="1:6" s="118" customFormat="1" x14ac:dyDescent="0.25">
      <c r="A290" s="194">
        <v>403</v>
      </c>
    </row>
    <row r="291" spans="1:6" s="118" customFormat="1" x14ac:dyDescent="0.25">
      <c r="A291" s="194">
        <v>399</v>
      </c>
    </row>
    <row r="292" spans="1:6" s="118" customFormat="1" x14ac:dyDescent="0.25">
      <c r="A292" s="195">
        <v>359</v>
      </c>
    </row>
    <row r="294" spans="1:6" s="118" customFormat="1" x14ac:dyDescent="0.25">
      <c r="A294" s="121" t="s">
        <v>1519</v>
      </c>
      <c r="D294" s="118" t="s">
        <v>1472</v>
      </c>
      <c r="E294" s="118" t="s">
        <v>1584</v>
      </c>
    </row>
    <row r="295" spans="1:6" s="118" customFormat="1" x14ac:dyDescent="0.25">
      <c r="A295" s="194">
        <v>488</v>
      </c>
      <c r="D295" s="194"/>
      <c r="E295" s="194">
        <v>468</v>
      </c>
    </row>
    <row r="296" spans="1:6" s="118" customFormat="1" x14ac:dyDescent="0.25">
      <c r="A296" s="194">
        <v>439</v>
      </c>
      <c r="D296" s="194"/>
      <c r="E296" s="194"/>
    </row>
    <row r="297" spans="1:6" s="118" customFormat="1" x14ac:dyDescent="0.25">
      <c r="A297" s="194"/>
      <c r="D297" s="194"/>
      <c r="E297" s="194"/>
    </row>
    <row r="298" spans="1:6" x14ac:dyDescent="0.25">
      <c r="A298" s="195"/>
    </row>
    <row r="299" spans="1:6" x14ac:dyDescent="0.25">
      <c r="A299" s="195"/>
    </row>
    <row r="300" spans="1:6" x14ac:dyDescent="0.25">
      <c r="A300" s="195"/>
    </row>
    <row r="302" spans="1:6" x14ac:dyDescent="0.25">
      <c r="A302" s="119"/>
      <c r="B302" s="119"/>
      <c r="C302" s="119"/>
      <c r="D302" s="119"/>
      <c r="E302" s="119"/>
      <c r="F302" s="119"/>
    </row>
    <row r="303" spans="1:6" x14ac:dyDescent="0.25">
      <c r="A303" s="121" t="s">
        <v>1585</v>
      </c>
      <c r="E303" s="118" t="s">
        <v>1588</v>
      </c>
    </row>
    <row r="304" spans="1:6" s="121" customFormat="1" x14ac:dyDescent="0.25">
      <c r="A304" s="194">
        <v>593</v>
      </c>
    </row>
    <row r="305" spans="1:5" s="121" customFormat="1" x14ac:dyDescent="0.25">
      <c r="A305" s="202">
        <v>588</v>
      </c>
      <c r="B305" s="121">
        <v>50</v>
      </c>
      <c r="E305" s="121">
        <v>588</v>
      </c>
    </row>
    <row r="306" spans="1:5" s="121" customFormat="1" x14ac:dyDescent="0.25">
      <c r="A306" s="194">
        <v>586</v>
      </c>
    </row>
    <row r="307" spans="1:5" s="121" customFormat="1" x14ac:dyDescent="0.25">
      <c r="A307" s="202">
        <v>584</v>
      </c>
      <c r="B307" s="121">
        <v>50</v>
      </c>
      <c r="E307" s="121">
        <v>584</v>
      </c>
    </row>
    <row r="308" spans="1:5" s="121" customFormat="1" x14ac:dyDescent="0.25">
      <c r="A308" s="194">
        <v>584</v>
      </c>
    </row>
    <row r="309" spans="1:5" s="121" customFormat="1" x14ac:dyDescent="0.25">
      <c r="A309" s="194">
        <v>580</v>
      </c>
    </row>
    <row r="310" spans="1:5" s="121" customFormat="1" x14ac:dyDescent="0.25">
      <c r="A310" s="194">
        <v>576</v>
      </c>
    </row>
    <row r="311" spans="1:5" s="121" customFormat="1" x14ac:dyDescent="0.25">
      <c r="A311" s="194">
        <v>575</v>
      </c>
    </row>
    <row r="312" spans="1:5" s="121" customFormat="1" x14ac:dyDescent="0.25">
      <c r="A312" s="194">
        <v>574</v>
      </c>
    </row>
    <row r="313" spans="1:5" s="121" customFormat="1" x14ac:dyDescent="0.25">
      <c r="A313" s="194">
        <v>573</v>
      </c>
    </row>
    <row r="314" spans="1:5" s="121" customFormat="1" x14ac:dyDescent="0.25">
      <c r="A314" s="202">
        <v>571</v>
      </c>
      <c r="B314" s="121">
        <v>50</v>
      </c>
      <c r="E314" s="121">
        <v>571</v>
      </c>
    </row>
    <row r="315" spans="1:5" s="121" customFormat="1" x14ac:dyDescent="0.25">
      <c r="A315" s="202">
        <v>570</v>
      </c>
      <c r="B315" s="121">
        <v>50</v>
      </c>
      <c r="E315" s="121">
        <v>570</v>
      </c>
    </row>
    <row r="316" spans="1:5" s="121" customFormat="1" x14ac:dyDescent="0.25">
      <c r="A316" s="194">
        <v>570</v>
      </c>
    </row>
    <row r="317" spans="1:5" s="121" customFormat="1" x14ac:dyDescent="0.25">
      <c r="A317" s="202">
        <v>569</v>
      </c>
      <c r="B317" s="121">
        <v>60</v>
      </c>
      <c r="E317" s="121">
        <v>569</v>
      </c>
    </row>
    <row r="318" spans="1:5" s="121" customFormat="1" x14ac:dyDescent="0.25">
      <c r="A318" s="194">
        <v>569</v>
      </c>
    </row>
    <row r="319" spans="1:5" s="121" customFormat="1" x14ac:dyDescent="0.25">
      <c r="A319" s="194">
        <v>564</v>
      </c>
    </row>
    <row r="320" spans="1:5" s="121" customFormat="1" x14ac:dyDescent="0.25">
      <c r="A320" s="194">
        <v>562</v>
      </c>
    </row>
    <row r="321" spans="1:1" s="121" customFormat="1" x14ac:dyDescent="0.25">
      <c r="A321" s="194">
        <v>561</v>
      </c>
    </row>
    <row r="322" spans="1:1" s="121" customFormat="1" x14ac:dyDescent="0.25">
      <c r="A322" s="194">
        <v>560</v>
      </c>
    </row>
    <row r="323" spans="1:1" s="121" customFormat="1" x14ac:dyDescent="0.25">
      <c r="A323" s="194">
        <v>557</v>
      </c>
    </row>
    <row r="324" spans="1:1" s="121" customFormat="1" x14ac:dyDescent="0.25">
      <c r="A324" s="194">
        <v>553</v>
      </c>
    </row>
    <row r="325" spans="1:1" s="121" customFormat="1" x14ac:dyDescent="0.25">
      <c r="A325" s="194">
        <v>550</v>
      </c>
    </row>
    <row r="326" spans="1:1" s="121" customFormat="1" x14ac:dyDescent="0.25">
      <c r="A326" s="194">
        <v>549</v>
      </c>
    </row>
    <row r="327" spans="1:1" s="121" customFormat="1" x14ac:dyDescent="0.25">
      <c r="A327" s="194">
        <v>545</v>
      </c>
    </row>
    <row r="328" spans="1:1" s="121" customFormat="1" x14ac:dyDescent="0.25">
      <c r="A328" s="195">
        <v>539</v>
      </c>
    </row>
    <row r="329" spans="1:1" s="121" customFormat="1" x14ac:dyDescent="0.25">
      <c r="A329" s="195">
        <v>538</v>
      </c>
    </row>
    <row r="330" spans="1:1" s="121" customFormat="1" x14ac:dyDescent="0.25">
      <c r="A330" s="195">
        <v>535</v>
      </c>
    </row>
    <row r="331" spans="1:1" s="121" customFormat="1" x14ac:dyDescent="0.25">
      <c r="A331" s="195">
        <v>532</v>
      </c>
    </row>
    <row r="332" spans="1:1" s="121" customFormat="1" x14ac:dyDescent="0.25">
      <c r="A332" s="195">
        <v>474</v>
      </c>
    </row>
    <row r="333" spans="1:1" s="121" customFormat="1" x14ac:dyDescent="0.25">
      <c r="A333" s="194"/>
    </row>
    <row r="334" spans="1:1" s="121" customFormat="1" x14ac:dyDescent="0.25">
      <c r="A334" s="194"/>
    </row>
    <row r="335" spans="1:1" s="121" customFormat="1" x14ac:dyDescent="0.25">
      <c r="A335" s="194"/>
    </row>
    <row r="336" spans="1:1" s="121" customFormat="1" x14ac:dyDescent="0.25">
      <c r="A336" s="195"/>
    </row>
    <row r="338" spans="1:5" s="118" customFormat="1" x14ac:dyDescent="0.25">
      <c r="A338" s="121" t="s">
        <v>1586</v>
      </c>
      <c r="E338" s="118" t="s">
        <v>1588</v>
      </c>
    </row>
    <row r="339" spans="1:5" s="118" customFormat="1" x14ac:dyDescent="0.25">
      <c r="A339" s="194">
        <v>585</v>
      </c>
    </row>
    <row r="340" spans="1:5" s="118" customFormat="1" x14ac:dyDescent="0.25">
      <c r="A340" s="194">
        <v>578</v>
      </c>
    </row>
    <row r="341" spans="1:5" s="118" customFormat="1" x14ac:dyDescent="0.25">
      <c r="A341" s="194">
        <v>576</v>
      </c>
    </row>
    <row r="342" spans="1:5" s="118" customFormat="1" x14ac:dyDescent="0.25">
      <c r="A342" s="194">
        <v>571</v>
      </c>
    </row>
    <row r="343" spans="1:5" s="118" customFormat="1" x14ac:dyDescent="0.25">
      <c r="A343" s="202">
        <v>565</v>
      </c>
      <c r="B343" s="118">
        <v>50</v>
      </c>
      <c r="E343" s="118">
        <v>565</v>
      </c>
    </row>
    <row r="344" spans="1:5" s="118" customFormat="1" x14ac:dyDescent="0.25">
      <c r="A344" s="194">
        <v>562</v>
      </c>
    </row>
    <row r="345" spans="1:5" s="118" customFormat="1" x14ac:dyDescent="0.25">
      <c r="A345" s="194">
        <v>559</v>
      </c>
    </row>
    <row r="346" spans="1:5" s="118" customFormat="1" x14ac:dyDescent="0.25">
      <c r="A346" s="202">
        <v>557</v>
      </c>
      <c r="B346" s="118">
        <v>60</v>
      </c>
      <c r="E346" s="118">
        <v>557</v>
      </c>
    </row>
    <row r="347" spans="1:5" s="118" customFormat="1" x14ac:dyDescent="0.25">
      <c r="A347" s="194">
        <v>554</v>
      </c>
    </row>
    <row r="348" spans="1:5" s="118" customFormat="1" x14ac:dyDescent="0.25">
      <c r="A348" s="202">
        <v>544</v>
      </c>
      <c r="B348" s="118">
        <v>50</v>
      </c>
      <c r="E348" s="118">
        <v>544</v>
      </c>
    </row>
    <row r="349" spans="1:5" s="118" customFormat="1" x14ac:dyDescent="0.25">
      <c r="A349" s="194">
        <v>536</v>
      </c>
    </row>
    <row r="350" spans="1:5" s="118" customFormat="1" x14ac:dyDescent="0.25">
      <c r="A350" s="202">
        <v>529</v>
      </c>
      <c r="B350" s="118">
        <v>50</v>
      </c>
      <c r="E350" s="118">
        <v>529</v>
      </c>
    </row>
    <row r="351" spans="1:5" s="118" customFormat="1" x14ac:dyDescent="0.25">
      <c r="A351" s="194">
        <v>529</v>
      </c>
    </row>
    <row r="352" spans="1:5" s="118" customFormat="1" x14ac:dyDescent="0.25">
      <c r="A352" s="194">
        <v>523</v>
      </c>
    </row>
    <row r="353" spans="1:5" s="118" customFormat="1" x14ac:dyDescent="0.25">
      <c r="A353" s="194">
        <v>522</v>
      </c>
    </row>
    <row r="354" spans="1:5" s="118" customFormat="1" x14ac:dyDescent="0.25">
      <c r="A354" s="202">
        <v>514</v>
      </c>
      <c r="B354" s="118">
        <v>60</v>
      </c>
      <c r="E354" s="118">
        <v>514</v>
      </c>
    </row>
    <row r="355" spans="1:5" s="118" customFormat="1" x14ac:dyDescent="0.25">
      <c r="A355" s="194">
        <v>513</v>
      </c>
    </row>
    <row r="356" spans="1:5" s="118" customFormat="1" x14ac:dyDescent="0.25">
      <c r="A356" s="195">
        <v>505</v>
      </c>
    </row>
    <row r="357" spans="1:5" s="118" customFormat="1" x14ac:dyDescent="0.25">
      <c r="A357" s="195">
        <v>395</v>
      </c>
    </row>
    <row r="358" spans="1:5" s="118" customFormat="1" x14ac:dyDescent="0.25">
      <c r="A358" s="194"/>
    </row>
    <row r="360" spans="1:5" s="118" customFormat="1" x14ac:dyDescent="0.25">
      <c r="A360" s="121" t="s">
        <v>1523</v>
      </c>
      <c r="D360" s="118" t="s">
        <v>1472</v>
      </c>
      <c r="E360" s="118" t="s">
        <v>1582</v>
      </c>
    </row>
    <row r="361" spans="1:5" s="118" customFormat="1" x14ac:dyDescent="0.25">
      <c r="A361" s="194">
        <v>588</v>
      </c>
      <c r="D361" s="194"/>
      <c r="E361" s="194">
        <v>569</v>
      </c>
    </row>
    <row r="362" spans="1:5" s="118" customFormat="1" x14ac:dyDescent="0.25">
      <c r="A362" s="194">
        <v>584</v>
      </c>
      <c r="E362" s="194">
        <v>569</v>
      </c>
    </row>
    <row r="363" spans="1:5" s="118" customFormat="1" x14ac:dyDescent="0.25">
      <c r="A363" s="194">
        <v>571</v>
      </c>
      <c r="E363" s="194">
        <v>566</v>
      </c>
    </row>
    <row r="364" spans="1:5" s="118" customFormat="1" x14ac:dyDescent="0.25">
      <c r="A364" s="194">
        <v>570</v>
      </c>
      <c r="E364" s="194">
        <v>557</v>
      </c>
    </row>
    <row r="365" spans="1:5" s="118" customFormat="1" x14ac:dyDescent="0.25">
      <c r="A365" s="194">
        <v>562</v>
      </c>
      <c r="E365" s="194">
        <v>557</v>
      </c>
    </row>
    <row r="366" spans="1:5" s="118" customFormat="1" x14ac:dyDescent="0.25">
      <c r="A366" s="194">
        <v>558</v>
      </c>
    </row>
    <row r="367" spans="1:5" s="118" customFormat="1" x14ac:dyDescent="0.25">
      <c r="A367" s="194">
        <v>543</v>
      </c>
    </row>
    <row r="368" spans="1:5" s="118" customFormat="1" x14ac:dyDescent="0.25">
      <c r="A368" s="194">
        <v>531</v>
      </c>
    </row>
    <row r="369" spans="1:5" s="118" customFormat="1" x14ac:dyDescent="0.25">
      <c r="A369" s="194">
        <v>525</v>
      </c>
    </row>
    <row r="370" spans="1:5" s="118" customFormat="1" x14ac:dyDescent="0.25">
      <c r="A370" s="194">
        <v>522</v>
      </c>
    </row>
    <row r="371" spans="1:5" s="118" customFormat="1" x14ac:dyDescent="0.25">
      <c r="A371" s="195">
        <v>505</v>
      </c>
    </row>
    <row r="372" spans="1:5" s="118" customFormat="1" x14ac:dyDescent="0.25">
      <c r="A372" s="195">
        <v>504</v>
      </c>
    </row>
    <row r="373" spans="1:5" s="118" customFormat="1" x14ac:dyDescent="0.25">
      <c r="A373" s="194"/>
    </row>
    <row r="374" spans="1:5" s="118" customFormat="1" x14ac:dyDescent="0.25">
      <c r="A374" s="195"/>
    </row>
    <row r="376" spans="1:5" s="118" customFormat="1" x14ac:dyDescent="0.25">
      <c r="A376" s="121" t="s">
        <v>1522</v>
      </c>
      <c r="D376" s="118" t="s">
        <v>1472</v>
      </c>
      <c r="E376" s="118" t="s">
        <v>1582</v>
      </c>
    </row>
    <row r="377" spans="1:5" s="118" customFormat="1" x14ac:dyDescent="0.25">
      <c r="A377" s="194">
        <v>565</v>
      </c>
      <c r="D377" s="194"/>
      <c r="E377" s="194"/>
    </row>
    <row r="378" spans="1:5" s="118" customFormat="1" x14ac:dyDescent="0.25">
      <c r="A378" s="194">
        <v>557</v>
      </c>
      <c r="B378" s="118">
        <v>60</v>
      </c>
      <c r="D378" s="194"/>
      <c r="E378" s="194"/>
    </row>
    <row r="379" spans="1:5" s="118" customFormat="1" x14ac:dyDescent="0.25">
      <c r="A379" s="194">
        <v>529</v>
      </c>
      <c r="D379" s="194"/>
      <c r="E379" s="194"/>
    </row>
    <row r="380" spans="1:5" s="118" customFormat="1" x14ac:dyDescent="0.25">
      <c r="A380" s="194">
        <v>514</v>
      </c>
      <c r="B380" s="118">
        <v>60</v>
      </c>
      <c r="D380" s="194"/>
      <c r="E380" s="194"/>
    </row>
    <row r="381" spans="1:5" s="118" customFormat="1" x14ac:dyDescent="0.25">
      <c r="A381" s="195">
        <v>506</v>
      </c>
      <c r="D381" s="194"/>
      <c r="E381" s="194"/>
    </row>
    <row r="382" spans="1:5" s="118" customFormat="1" x14ac:dyDescent="0.25">
      <c r="A382" s="195"/>
    </row>
    <row r="383" spans="1:5" s="118" customFormat="1" x14ac:dyDescent="0.25">
      <c r="A383" s="203"/>
    </row>
    <row r="385" spans="1:5" s="118" customFormat="1" x14ac:dyDescent="0.25">
      <c r="A385" s="121" t="s">
        <v>1525</v>
      </c>
      <c r="D385" s="118" t="s">
        <v>1472</v>
      </c>
      <c r="E385" s="118" t="s">
        <v>1584</v>
      </c>
    </row>
    <row r="386" spans="1:5" s="118" customFormat="1" x14ac:dyDescent="0.25">
      <c r="A386" s="194">
        <v>569</v>
      </c>
      <c r="D386" s="194"/>
      <c r="E386" s="194"/>
    </row>
    <row r="387" spans="1:5" s="118" customFormat="1" x14ac:dyDescent="0.25">
      <c r="A387" s="194">
        <v>569</v>
      </c>
    </row>
    <row r="388" spans="1:5" s="118" customFormat="1" x14ac:dyDescent="0.25">
      <c r="A388" s="194">
        <v>566</v>
      </c>
    </row>
    <row r="389" spans="1:5" s="118" customFormat="1" x14ac:dyDescent="0.25">
      <c r="A389" s="194">
        <v>557</v>
      </c>
    </row>
    <row r="390" spans="1:5" s="118" customFormat="1" x14ac:dyDescent="0.25">
      <c r="A390" s="194">
        <v>557</v>
      </c>
    </row>
    <row r="391" spans="1:5" s="118" customFormat="1" x14ac:dyDescent="0.25">
      <c r="A391" s="194">
        <v>547</v>
      </c>
    </row>
    <row r="392" spans="1:5" s="118" customFormat="1" x14ac:dyDescent="0.25">
      <c r="A392" s="195">
        <v>515</v>
      </c>
    </row>
    <row r="393" spans="1:5" s="118" customFormat="1" x14ac:dyDescent="0.25">
      <c r="A393" s="195"/>
    </row>
    <row r="395" spans="1:5" s="118" customFormat="1" x14ac:dyDescent="0.25">
      <c r="A395" s="121" t="s">
        <v>1524</v>
      </c>
      <c r="D395" s="118" t="s">
        <v>1472</v>
      </c>
      <c r="E395" s="118" t="s">
        <v>1584</v>
      </c>
    </row>
    <row r="396" spans="1:5" s="118" customFormat="1" x14ac:dyDescent="0.25">
      <c r="A396" s="194"/>
      <c r="D396" s="203"/>
      <c r="E396" s="194">
        <v>557</v>
      </c>
    </row>
    <row r="397" spans="1:5" s="118" customFormat="1" x14ac:dyDescent="0.25">
      <c r="E397" s="194">
        <v>514</v>
      </c>
    </row>
    <row r="401" spans="1:5" s="118" customFormat="1" x14ac:dyDescent="0.25">
      <c r="A401" s="121" t="s">
        <v>1587</v>
      </c>
      <c r="E401" s="118" t="s">
        <v>1657</v>
      </c>
    </row>
    <row r="402" spans="1:5" s="118" customFormat="1" x14ac:dyDescent="0.25">
      <c r="A402" s="202">
        <v>529</v>
      </c>
      <c r="B402" s="118">
        <v>50</v>
      </c>
      <c r="E402" s="118">
        <v>529</v>
      </c>
    </row>
    <row r="403" spans="1:5" s="118" customFormat="1" x14ac:dyDescent="0.25">
      <c r="A403" s="202">
        <v>522</v>
      </c>
      <c r="B403" s="118">
        <v>50</v>
      </c>
      <c r="E403" s="118">
        <v>522</v>
      </c>
    </row>
    <row r="404" spans="1:5" s="118" customFormat="1" x14ac:dyDescent="0.25">
      <c r="A404" s="202">
        <v>521</v>
      </c>
      <c r="B404" s="118">
        <v>60</v>
      </c>
      <c r="E404" s="118">
        <v>521</v>
      </c>
    </row>
    <row r="405" spans="1:5" s="118" customFormat="1" x14ac:dyDescent="0.25">
      <c r="A405" s="202">
        <v>520</v>
      </c>
      <c r="B405" s="118">
        <v>50</v>
      </c>
      <c r="E405" s="118">
        <v>520</v>
      </c>
    </row>
    <row r="406" spans="1:5" s="118" customFormat="1" x14ac:dyDescent="0.25">
      <c r="A406" s="202">
        <v>514</v>
      </c>
      <c r="B406" s="118">
        <v>50</v>
      </c>
      <c r="E406" s="118">
        <v>514</v>
      </c>
    </row>
    <row r="407" spans="1:5" s="118" customFormat="1" x14ac:dyDescent="0.25">
      <c r="A407" s="202">
        <v>501</v>
      </c>
      <c r="B407" s="118">
        <v>60</v>
      </c>
      <c r="E407" s="118">
        <v>501</v>
      </c>
    </row>
    <row r="408" spans="1:5" s="118" customFormat="1" x14ac:dyDescent="0.25">
      <c r="A408" s="194">
        <v>496</v>
      </c>
    </row>
    <row r="409" spans="1:5" s="118" customFormat="1" x14ac:dyDescent="0.25">
      <c r="A409" s="202">
        <v>495</v>
      </c>
      <c r="B409" s="118">
        <v>60</v>
      </c>
      <c r="E409" s="118">
        <v>495</v>
      </c>
    </row>
    <row r="410" spans="1:5" s="118" customFormat="1" x14ac:dyDescent="0.25">
      <c r="A410" s="202">
        <v>493</v>
      </c>
      <c r="B410" s="118">
        <v>50</v>
      </c>
      <c r="E410" s="118">
        <v>493</v>
      </c>
    </row>
    <row r="411" spans="1:5" s="118" customFormat="1" x14ac:dyDescent="0.25">
      <c r="A411" s="194">
        <v>492</v>
      </c>
    </row>
    <row r="412" spans="1:5" s="118" customFormat="1" x14ac:dyDescent="0.25">
      <c r="A412" s="202">
        <v>489</v>
      </c>
      <c r="B412" s="118">
        <v>60</v>
      </c>
      <c r="E412" s="118">
        <v>489</v>
      </c>
    </row>
    <row r="413" spans="1:5" s="118" customFormat="1" x14ac:dyDescent="0.25">
      <c r="A413" s="202">
        <v>486</v>
      </c>
      <c r="B413" s="118">
        <v>60</v>
      </c>
      <c r="C413" s="118" t="s">
        <v>1621</v>
      </c>
      <c r="E413" s="118">
        <v>486</v>
      </c>
    </row>
    <row r="414" spans="1:5" s="118" customFormat="1" x14ac:dyDescent="0.25">
      <c r="A414" s="194">
        <v>482</v>
      </c>
    </row>
    <row r="415" spans="1:5" s="118" customFormat="1" x14ac:dyDescent="0.25">
      <c r="A415" s="194">
        <v>479</v>
      </c>
      <c r="B415" s="118">
        <v>60</v>
      </c>
      <c r="C415" s="118" t="s">
        <v>1621</v>
      </c>
    </row>
    <row r="416" spans="1:5" s="118" customFormat="1" x14ac:dyDescent="0.25">
      <c r="A416" s="194">
        <v>470</v>
      </c>
      <c r="B416" s="118">
        <v>50</v>
      </c>
      <c r="C416" s="118" t="s">
        <v>1621</v>
      </c>
    </row>
    <row r="417" spans="1:3" s="118" customFormat="1" x14ac:dyDescent="0.25">
      <c r="A417" s="194">
        <v>469</v>
      </c>
    </row>
    <row r="418" spans="1:3" s="118" customFormat="1" x14ac:dyDescent="0.25">
      <c r="A418" s="194">
        <v>466</v>
      </c>
      <c r="B418" s="118">
        <v>50</v>
      </c>
      <c r="C418" s="118" t="s">
        <v>1621</v>
      </c>
    </row>
    <row r="419" spans="1:3" s="118" customFormat="1" x14ac:dyDescent="0.25">
      <c r="A419" s="194">
        <v>460</v>
      </c>
    </row>
    <row r="420" spans="1:3" s="118" customFormat="1" x14ac:dyDescent="0.25">
      <c r="A420" s="194">
        <v>446</v>
      </c>
      <c r="B420" s="118">
        <v>60</v>
      </c>
      <c r="C420" s="118" t="s">
        <v>1621</v>
      </c>
    </row>
    <row r="421" spans="1:3" s="118" customFormat="1" x14ac:dyDescent="0.25">
      <c r="A421" s="194">
        <v>431</v>
      </c>
      <c r="B421" s="118">
        <v>60</v>
      </c>
      <c r="C421" s="118" t="s">
        <v>1621</v>
      </c>
    </row>
    <row r="422" spans="1:3" s="118" customFormat="1" x14ac:dyDescent="0.25">
      <c r="A422" s="194">
        <v>426</v>
      </c>
    </row>
    <row r="423" spans="1:3" s="118" customFormat="1" x14ac:dyDescent="0.25">
      <c r="A423" s="195">
        <v>410</v>
      </c>
    </row>
    <row r="424" spans="1:3" s="118" customFormat="1" x14ac:dyDescent="0.25">
      <c r="A424" s="195">
        <v>409</v>
      </c>
    </row>
    <row r="425" spans="1:3" s="118" customFormat="1" x14ac:dyDescent="0.25">
      <c r="A425" s="195">
        <v>408</v>
      </c>
    </row>
    <row r="426" spans="1:3" s="118" customFormat="1" x14ac:dyDescent="0.25">
      <c r="A426" s="195">
        <v>363</v>
      </c>
    </row>
    <row r="427" spans="1:3" s="118" customFormat="1" x14ac:dyDescent="0.25">
      <c r="A427" s="195">
        <v>354</v>
      </c>
    </row>
    <row r="428" spans="1:3" s="118" customFormat="1" x14ac:dyDescent="0.25">
      <c r="A428" s="195">
        <v>314</v>
      </c>
      <c r="B428" s="118">
        <v>50</v>
      </c>
      <c r="C428" s="118" t="s">
        <v>1621</v>
      </c>
    </row>
    <row r="429" spans="1:3" s="118" customFormat="1" x14ac:dyDescent="0.25">
      <c r="A429" s="195">
        <v>281</v>
      </c>
    </row>
    <row r="430" spans="1:3" s="118" customFormat="1" x14ac:dyDescent="0.25">
      <c r="A430" s="195">
        <v>272</v>
      </c>
    </row>
    <row r="431" spans="1:3" s="118" customFormat="1" x14ac:dyDescent="0.25">
      <c r="A431" s="194"/>
    </row>
    <row r="432" spans="1:3" s="118" customFormat="1" x14ac:dyDescent="0.25">
      <c r="A432" s="194"/>
    </row>
    <row r="433" spans="1:5" s="118" customFormat="1" x14ac:dyDescent="0.25">
      <c r="A433" s="195"/>
    </row>
    <row r="434" spans="1:5" s="118" customFormat="1" x14ac:dyDescent="0.25">
      <c r="A434" s="195"/>
    </row>
    <row r="437" spans="1:5" s="118" customFormat="1" x14ac:dyDescent="0.25">
      <c r="A437" s="121" t="s">
        <v>1589</v>
      </c>
      <c r="E437" s="118" t="s">
        <v>1588</v>
      </c>
    </row>
    <row r="438" spans="1:5" s="118" customFormat="1" x14ac:dyDescent="0.25">
      <c r="A438" s="202">
        <v>526</v>
      </c>
      <c r="B438" s="118">
        <v>60</v>
      </c>
      <c r="E438" s="118">
        <v>526</v>
      </c>
    </row>
    <row r="439" spans="1:5" s="118" customFormat="1" x14ac:dyDescent="0.25">
      <c r="A439" s="202">
        <v>504</v>
      </c>
      <c r="B439" s="118">
        <v>50</v>
      </c>
      <c r="C439" s="118" t="s">
        <v>1626</v>
      </c>
      <c r="E439" s="118">
        <v>504</v>
      </c>
    </row>
    <row r="440" spans="1:5" s="118" customFormat="1" x14ac:dyDescent="0.25">
      <c r="A440" s="194">
        <v>491</v>
      </c>
    </row>
    <row r="441" spans="1:5" s="118" customFormat="1" x14ac:dyDescent="0.25">
      <c r="A441" s="202">
        <v>491</v>
      </c>
      <c r="B441" s="118">
        <v>60</v>
      </c>
      <c r="E441" s="118">
        <v>491</v>
      </c>
    </row>
    <row r="442" spans="1:5" s="118" customFormat="1" x14ac:dyDescent="0.25">
      <c r="A442" s="202">
        <v>478</v>
      </c>
      <c r="B442" s="118">
        <v>50</v>
      </c>
      <c r="E442" s="118">
        <v>478</v>
      </c>
    </row>
    <row r="443" spans="1:5" s="118" customFormat="1" x14ac:dyDescent="0.25">
      <c r="A443" s="194">
        <v>469</v>
      </c>
    </row>
    <row r="444" spans="1:5" s="118" customFormat="1" x14ac:dyDescent="0.25">
      <c r="A444" s="194">
        <v>468</v>
      </c>
    </row>
    <row r="445" spans="1:5" s="118" customFormat="1" x14ac:dyDescent="0.25">
      <c r="A445" s="202">
        <v>456</v>
      </c>
      <c r="B445" s="118">
        <v>60</v>
      </c>
      <c r="C445" s="118" t="s">
        <v>1626</v>
      </c>
      <c r="E445" s="118">
        <v>456</v>
      </c>
    </row>
    <row r="446" spans="1:5" s="118" customFormat="1" x14ac:dyDescent="0.25">
      <c r="A446" s="194">
        <v>454</v>
      </c>
    </row>
    <row r="447" spans="1:5" s="118" customFormat="1" x14ac:dyDescent="0.25">
      <c r="A447" s="194">
        <v>450</v>
      </c>
    </row>
    <row r="448" spans="1:5" s="118" customFormat="1" x14ac:dyDescent="0.25">
      <c r="A448" s="194">
        <v>449</v>
      </c>
      <c r="B448" s="118">
        <v>50</v>
      </c>
      <c r="C448" s="118" t="s">
        <v>1626</v>
      </c>
    </row>
    <row r="449" spans="1:6" s="118" customFormat="1" x14ac:dyDescent="0.25">
      <c r="A449" s="194">
        <v>440</v>
      </c>
      <c r="B449" s="118">
        <v>60</v>
      </c>
      <c r="C449" s="118" t="s">
        <v>1626</v>
      </c>
    </row>
    <row r="450" spans="1:6" s="118" customFormat="1" x14ac:dyDescent="0.25">
      <c r="A450" s="194">
        <v>424</v>
      </c>
    </row>
    <row r="451" spans="1:6" s="118" customFormat="1" x14ac:dyDescent="0.25">
      <c r="A451" s="195">
        <v>404</v>
      </c>
    </row>
    <row r="452" spans="1:6" s="118" customFormat="1" x14ac:dyDescent="0.25">
      <c r="A452" s="195">
        <v>392</v>
      </c>
    </row>
    <row r="453" spans="1:6" s="118" customFormat="1" x14ac:dyDescent="0.25">
      <c r="A453" s="194"/>
    </row>
    <row r="454" spans="1:6" s="118" customFormat="1" x14ac:dyDescent="0.25">
      <c r="A454" s="194"/>
    </row>
    <row r="455" spans="1:6" s="118" customFormat="1" x14ac:dyDescent="0.25">
      <c r="A455" s="194"/>
    </row>
    <row r="456" spans="1:6" x14ac:dyDescent="0.25">
      <c r="A456" s="99"/>
      <c r="B456" s="99"/>
      <c r="C456" s="99"/>
      <c r="D456" s="99"/>
      <c r="E456" s="99"/>
      <c r="F456" s="99"/>
    </row>
    <row r="457" spans="1:6" s="118" customFormat="1" x14ac:dyDescent="0.25">
      <c r="A457" s="121" t="s">
        <v>1534</v>
      </c>
      <c r="D457" s="118" t="s">
        <v>1472</v>
      </c>
      <c r="E457" s="118" t="s">
        <v>1582</v>
      </c>
    </row>
    <row r="458" spans="1:6" s="118" customFormat="1" x14ac:dyDescent="0.25">
      <c r="A458" s="194">
        <v>529</v>
      </c>
      <c r="D458" s="194">
        <v>470</v>
      </c>
      <c r="E458" s="194">
        <v>486</v>
      </c>
    </row>
    <row r="459" spans="1:6" s="118" customFormat="1" x14ac:dyDescent="0.25">
      <c r="A459" s="194">
        <v>522</v>
      </c>
      <c r="D459" s="194">
        <v>466</v>
      </c>
      <c r="E459" s="194">
        <v>479</v>
      </c>
    </row>
    <row r="460" spans="1:6" s="118" customFormat="1" x14ac:dyDescent="0.25">
      <c r="A460" s="194">
        <v>520</v>
      </c>
      <c r="D460" s="194"/>
      <c r="E460" s="194">
        <v>446</v>
      </c>
    </row>
    <row r="461" spans="1:6" s="118" customFormat="1" x14ac:dyDescent="0.25">
      <c r="A461" s="194">
        <v>514</v>
      </c>
      <c r="D461" s="195"/>
      <c r="E461" s="194">
        <v>431</v>
      </c>
    </row>
    <row r="462" spans="1:6" s="118" customFormat="1" x14ac:dyDescent="0.25">
      <c r="A462" s="194">
        <v>493</v>
      </c>
      <c r="D462" s="194"/>
      <c r="E462" s="203">
        <v>521</v>
      </c>
    </row>
    <row r="463" spans="1:6" s="118" customFormat="1" x14ac:dyDescent="0.25">
      <c r="A463" s="194">
        <v>473</v>
      </c>
      <c r="D463" s="194"/>
      <c r="E463" s="203">
        <v>501</v>
      </c>
    </row>
    <row r="464" spans="1:6" s="118" customFormat="1" x14ac:dyDescent="0.25">
      <c r="A464" s="194">
        <v>462</v>
      </c>
      <c r="D464" s="195"/>
      <c r="E464" s="203">
        <v>495</v>
      </c>
    </row>
    <row r="465" spans="1:5" s="118" customFormat="1" x14ac:dyDescent="0.25">
      <c r="A465" s="194">
        <v>445</v>
      </c>
      <c r="B465" s="118">
        <v>60</v>
      </c>
      <c r="C465" s="118" t="s">
        <v>1621</v>
      </c>
      <c r="D465" s="195"/>
      <c r="E465" s="203">
        <v>489</v>
      </c>
    </row>
    <row r="466" spans="1:5" s="118" customFormat="1" x14ac:dyDescent="0.25">
      <c r="A466" s="194">
        <v>418</v>
      </c>
      <c r="E466" s="203">
        <v>481</v>
      </c>
    </row>
    <row r="467" spans="1:5" s="118" customFormat="1" x14ac:dyDescent="0.25">
      <c r="A467" s="195">
        <v>413</v>
      </c>
    </row>
    <row r="468" spans="1:5" s="118" customFormat="1" x14ac:dyDescent="0.25">
      <c r="A468" s="194"/>
    </row>
    <row r="469" spans="1:5" s="118" customFormat="1" x14ac:dyDescent="0.25">
      <c r="A469" s="194"/>
    </row>
    <row r="471" spans="1:5" s="118" customFormat="1" x14ac:dyDescent="0.25">
      <c r="A471" s="121" t="s">
        <v>1533</v>
      </c>
      <c r="D471" s="118" t="s">
        <v>1472</v>
      </c>
      <c r="E471" s="118" t="s">
        <v>1582</v>
      </c>
    </row>
    <row r="472" spans="1:5" s="118" customFormat="1" x14ac:dyDescent="0.25">
      <c r="A472" s="194">
        <v>478</v>
      </c>
      <c r="D472" s="194">
        <v>504</v>
      </c>
      <c r="E472" s="194">
        <v>456</v>
      </c>
    </row>
    <row r="473" spans="1:5" s="118" customFormat="1" x14ac:dyDescent="0.25">
      <c r="A473" s="194">
        <v>437</v>
      </c>
      <c r="D473" s="194">
        <v>449</v>
      </c>
      <c r="E473" s="194">
        <v>440</v>
      </c>
    </row>
    <row r="474" spans="1:5" s="118" customFormat="1" x14ac:dyDescent="0.25">
      <c r="A474" s="194">
        <v>427</v>
      </c>
      <c r="D474" s="203"/>
      <c r="E474" s="203">
        <v>526</v>
      </c>
    </row>
    <row r="475" spans="1:5" s="118" customFormat="1" x14ac:dyDescent="0.25">
      <c r="A475" s="195">
        <v>298</v>
      </c>
      <c r="B475" s="118">
        <v>60</v>
      </c>
      <c r="C475" s="118" t="s">
        <v>1626</v>
      </c>
      <c r="D475" s="203"/>
      <c r="E475" s="203">
        <v>491</v>
      </c>
    </row>
    <row r="476" spans="1:5" s="118" customFormat="1" x14ac:dyDescent="0.25">
      <c r="A476" s="195">
        <v>59</v>
      </c>
      <c r="D476" s="203"/>
      <c r="E476" s="203">
        <v>452</v>
      </c>
    </row>
    <row r="477" spans="1:5" s="118" customFormat="1" x14ac:dyDescent="0.25">
      <c r="A477" s="194"/>
      <c r="D477" s="203"/>
      <c r="E477" s="203">
        <v>439</v>
      </c>
    </row>
    <row r="478" spans="1:5" s="118" customFormat="1" x14ac:dyDescent="0.25">
      <c r="A478" s="194"/>
      <c r="D478" s="203"/>
      <c r="E478" s="203">
        <v>431</v>
      </c>
    </row>
    <row r="480" spans="1:5" s="118" customFormat="1" x14ac:dyDescent="0.25">
      <c r="A480" s="121" t="s">
        <v>1536</v>
      </c>
      <c r="D480" s="118" t="s">
        <v>1472</v>
      </c>
      <c r="E480" s="118" t="s">
        <v>1584</v>
      </c>
    </row>
    <row r="481" spans="1:5" s="118" customFormat="1" x14ac:dyDescent="0.25">
      <c r="A481" s="194">
        <v>521</v>
      </c>
      <c r="D481" s="194">
        <v>486</v>
      </c>
      <c r="E481" s="194">
        <v>445</v>
      </c>
    </row>
    <row r="482" spans="1:5" s="118" customFormat="1" x14ac:dyDescent="0.25">
      <c r="A482" s="194">
        <v>501</v>
      </c>
      <c r="D482" s="194">
        <v>479</v>
      </c>
      <c r="E482" s="203"/>
    </row>
    <row r="483" spans="1:5" s="118" customFormat="1" x14ac:dyDescent="0.25">
      <c r="A483" s="194">
        <v>495</v>
      </c>
      <c r="D483" s="194">
        <v>446</v>
      </c>
      <c r="E483" s="203"/>
    </row>
    <row r="484" spans="1:5" s="118" customFormat="1" x14ac:dyDescent="0.25">
      <c r="A484" s="194">
        <v>489</v>
      </c>
      <c r="D484" s="194">
        <v>431</v>
      </c>
      <c r="E484" s="203"/>
    </row>
    <row r="485" spans="1:5" s="118" customFormat="1" x14ac:dyDescent="0.25">
      <c r="A485" s="194">
        <v>481</v>
      </c>
    </row>
    <row r="486" spans="1:5" s="118" customFormat="1" x14ac:dyDescent="0.25">
      <c r="A486" s="194">
        <v>479</v>
      </c>
    </row>
    <row r="487" spans="1:5" s="118" customFormat="1" x14ac:dyDescent="0.25">
      <c r="A487" s="194">
        <v>473</v>
      </c>
    </row>
    <row r="488" spans="1:5" s="118" customFormat="1" x14ac:dyDescent="0.25">
      <c r="A488" s="194">
        <v>470</v>
      </c>
    </row>
    <row r="489" spans="1:5" s="118" customFormat="1" x14ac:dyDescent="0.25">
      <c r="A489" s="194">
        <v>452</v>
      </c>
    </row>
    <row r="490" spans="1:5" s="118" customFormat="1" x14ac:dyDescent="0.25">
      <c r="A490" s="194">
        <v>451</v>
      </c>
    </row>
    <row r="491" spans="1:5" s="118" customFormat="1" x14ac:dyDescent="0.25">
      <c r="A491" s="194">
        <v>433</v>
      </c>
    </row>
    <row r="492" spans="1:5" s="118" customFormat="1" x14ac:dyDescent="0.25">
      <c r="A492" s="194">
        <v>426</v>
      </c>
    </row>
    <row r="493" spans="1:5" s="118" customFormat="1" x14ac:dyDescent="0.25">
      <c r="A493" s="194">
        <v>415</v>
      </c>
    </row>
    <row r="494" spans="1:5" s="118" customFormat="1" x14ac:dyDescent="0.25">
      <c r="A494" s="194">
        <v>413</v>
      </c>
    </row>
    <row r="495" spans="1:5" s="118" customFormat="1" x14ac:dyDescent="0.25">
      <c r="A495" s="195">
        <v>398</v>
      </c>
    </row>
    <row r="496" spans="1:5" s="118" customFormat="1" x14ac:dyDescent="0.25">
      <c r="A496" s="195">
        <v>364</v>
      </c>
    </row>
    <row r="498" spans="1:5" s="118" customFormat="1" x14ac:dyDescent="0.25">
      <c r="A498" s="121" t="s">
        <v>1535</v>
      </c>
      <c r="D498" s="118" t="s">
        <v>1472</v>
      </c>
      <c r="E498" s="118" t="s">
        <v>1584</v>
      </c>
    </row>
    <row r="499" spans="1:5" s="118" customFormat="1" x14ac:dyDescent="0.25">
      <c r="A499" s="194">
        <v>526</v>
      </c>
      <c r="D499" s="194">
        <v>456</v>
      </c>
      <c r="E499" s="195">
        <v>298</v>
      </c>
    </row>
    <row r="500" spans="1:5" s="118" customFormat="1" x14ac:dyDescent="0.25">
      <c r="A500" s="194">
        <v>491</v>
      </c>
      <c r="D500" s="194">
        <v>440</v>
      </c>
    </row>
    <row r="501" spans="1:5" s="118" customFormat="1" x14ac:dyDescent="0.25">
      <c r="A501" s="194">
        <v>452</v>
      </c>
    </row>
    <row r="502" spans="1:5" s="118" customFormat="1" x14ac:dyDescent="0.25">
      <c r="A502" s="194">
        <v>439</v>
      </c>
    </row>
    <row r="503" spans="1:5" s="118" customFormat="1" x14ac:dyDescent="0.25">
      <c r="A503" s="194">
        <v>431</v>
      </c>
    </row>
    <row r="504" spans="1:5" s="118" customFormat="1" x14ac:dyDescent="0.25">
      <c r="A504" s="194">
        <v>404</v>
      </c>
    </row>
    <row r="505" spans="1:5" s="118" customFormat="1" x14ac:dyDescent="0.25">
      <c r="A505" s="195">
        <v>204</v>
      </c>
    </row>
    <row r="506" spans="1:5" s="118" customFormat="1" x14ac:dyDescent="0.25">
      <c r="A506" s="195"/>
    </row>
    <row r="508" spans="1:5" s="118" customFormat="1" x14ac:dyDescent="0.25">
      <c r="A508" s="121" t="s">
        <v>1591</v>
      </c>
      <c r="E508" s="118" t="s">
        <v>1657</v>
      </c>
    </row>
    <row r="509" spans="1:5" s="118" customFormat="1" x14ac:dyDescent="0.25">
      <c r="A509" s="202">
        <v>548</v>
      </c>
      <c r="B509" s="118">
        <v>50</v>
      </c>
      <c r="C509" s="118" t="s">
        <v>1621</v>
      </c>
      <c r="E509" s="118">
        <v>548</v>
      </c>
    </row>
    <row r="510" spans="1:5" s="118" customFormat="1" x14ac:dyDescent="0.25">
      <c r="A510" s="202">
        <v>533</v>
      </c>
      <c r="B510" s="118">
        <v>50</v>
      </c>
      <c r="E510" s="118">
        <v>533</v>
      </c>
    </row>
    <row r="511" spans="1:5" s="118" customFormat="1" x14ac:dyDescent="0.25">
      <c r="A511" s="202">
        <v>532</v>
      </c>
      <c r="B511" s="118">
        <v>50</v>
      </c>
      <c r="C511" s="118" t="s">
        <v>1621</v>
      </c>
      <c r="E511" s="118">
        <v>532</v>
      </c>
    </row>
    <row r="512" spans="1:5" s="118" customFormat="1" x14ac:dyDescent="0.25">
      <c r="A512" s="202">
        <v>530</v>
      </c>
      <c r="B512" s="118">
        <v>50</v>
      </c>
      <c r="E512" s="118">
        <v>530</v>
      </c>
    </row>
    <row r="513" spans="1:5" s="118" customFormat="1" x14ac:dyDescent="0.25">
      <c r="A513" s="194">
        <v>528</v>
      </c>
    </row>
    <row r="514" spans="1:5" s="118" customFormat="1" x14ac:dyDescent="0.25">
      <c r="A514" s="194">
        <v>525</v>
      </c>
    </row>
    <row r="515" spans="1:5" s="118" customFormat="1" x14ac:dyDescent="0.25">
      <c r="A515" s="202">
        <v>519</v>
      </c>
      <c r="B515" s="118">
        <v>50</v>
      </c>
      <c r="E515" s="118">
        <v>519</v>
      </c>
    </row>
    <row r="516" spans="1:5" s="118" customFormat="1" x14ac:dyDescent="0.25">
      <c r="A516" s="194">
        <v>517</v>
      </c>
    </row>
    <row r="517" spans="1:5" s="118" customFormat="1" x14ac:dyDescent="0.25">
      <c r="A517" s="202">
        <v>517</v>
      </c>
      <c r="B517" s="118">
        <v>50</v>
      </c>
      <c r="E517" s="118">
        <v>517</v>
      </c>
    </row>
    <row r="518" spans="1:5" s="118" customFormat="1" x14ac:dyDescent="0.25">
      <c r="A518" s="202">
        <v>509</v>
      </c>
      <c r="B518" s="118">
        <v>50</v>
      </c>
      <c r="E518" s="118">
        <v>509</v>
      </c>
    </row>
    <row r="519" spans="1:5" s="118" customFormat="1" x14ac:dyDescent="0.25">
      <c r="A519" s="194">
        <v>501</v>
      </c>
    </row>
    <row r="520" spans="1:5" s="118" customFormat="1" x14ac:dyDescent="0.25">
      <c r="A520" s="202">
        <v>500</v>
      </c>
      <c r="B520" s="118">
        <v>50</v>
      </c>
      <c r="E520" s="118">
        <v>500</v>
      </c>
    </row>
    <row r="521" spans="1:5" s="118" customFormat="1" x14ac:dyDescent="0.25">
      <c r="A521" s="202">
        <v>499</v>
      </c>
      <c r="B521" s="118">
        <v>60</v>
      </c>
      <c r="E521" s="118">
        <v>499</v>
      </c>
    </row>
    <row r="522" spans="1:5" s="118" customFormat="1" x14ac:dyDescent="0.25">
      <c r="A522" s="202">
        <v>499</v>
      </c>
      <c r="B522" s="118">
        <v>50</v>
      </c>
      <c r="E522" s="118">
        <v>499</v>
      </c>
    </row>
    <row r="523" spans="1:5" s="118" customFormat="1" x14ac:dyDescent="0.25">
      <c r="A523" s="194">
        <v>485</v>
      </c>
    </row>
    <row r="524" spans="1:5" s="118" customFormat="1" x14ac:dyDescent="0.25">
      <c r="A524" s="194">
        <v>469</v>
      </c>
    </row>
    <row r="525" spans="1:5" s="118" customFormat="1" x14ac:dyDescent="0.25">
      <c r="A525" s="194">
        <v>457</v>
      </c>
    </row>
    <row r="526" spans="1:5" s="118" customFormat="1" x14ac:dyDescent="0.25">
      <c r="A526" s="195">
        <v>401</v>
      </c>
    </row>
    <row r="527" spans="1:5" s="118" customFormat="1" x14ac:dyDescent="0.25">
      <c r="A527" s="194"/>
    </row>
    <row r="528" spans="1:5" s="118" customFormat="1" x14ac:dyDescent="0.25">
      <c r="A528" s="194"/>
    </row>
    <row r="529" spans="1:5" s="118" customFormat="1" x14ac:dyDescent="0.25">
      <c r="A529" s="194"/>
    </row>
    <row r="530" spans="1:5" s="118" customFormat="1" x14ac:dyDescent="0.25">
      <c r="A530" s="194"/>
    </row>
    <row r="531" spans="1:5" s="118" customFormat="1" x14ac:dyDescent="0.25">
      <c r="A531" s="194"/>
    </row>
    <row r="533" spans="1:5" s="118" customFormat="1" x14ac:dyDescent="0.25">
      <c r="A533" s="121" t="s">
        <v>1592</v>
      </c>
      <c r="E533" s="118" t="s">
        <v>1588</v>
      </c>
    </row>
    <row r="534" spans="1:5" s="118" customFormat="1" x14ac:dyDescent="0.25">
      <c r="A534" s="202">
        <v>522</v>
      </c>
      <c r="B534" s="118">
        <v>50</v>
      </c>
      <c r="E534" s="118">
        <v>522</v>
      </c>
    </row>
    <row r="535" spans="1:5" s="118" customFormat="1" x14ac:dyDescent="0.25">
      <c r="A535" s="194">
        <v>495</v>
      </c>
    </row>
    <row r="536" spans="1:5" s="118" customFormat="1" x14ac:dyDescent="0.25">
      <c r="A536" s="194">
        <v>492</v>
      </c>
    </row>
    <row r="537" spans="1:5" s="118" customFormat="1" x14ac:dyDescent="0.25">
      <c r="A537" s="194">
        <v>484</v>
      </c>
    </row>
    <row r="538" spans="1:5" s="118" customFormat="1" x14ac:dyDescent="0.25">
      <c r="A538" s="194">
        <v>483</v>
      </c>
    </row>
    <row r="539" spans="1:5" s="118" customFormat="1" x14ac:dyDescent="0.25">
      <c r="A539" s="194">
        <v>440</v>
      </c>
    </row>
    <row r="540" spans="1:5" s="118" customFormat="1" x14ac:dyDescent="0.25">
      <c r="A540" s="202">
        <v>431</v>
      </c>
      <c r="B540" s="118">
        <v>50</v>
      </c>
      <c r="E540" s="118">
        <v>431</v>
      </c>
    </row>
    <row r="541" spans="1:5" s="118" customFormat="1" x14ac:dyDescent="0.25">
      <c r="A541" s="202">
        <v>419</v>
      </c>
      <c r="B541" s="118">
        <v>50</v>
      </c>
      <c r="C541" s="118" t="s">
        <v>1626</v>
      </c>
      <c r="E541" s="118">
        <v>419</v>
      </c>
    </row>
    <row r="542" spans="1:5" s="118" customFormat="1" x14ac:dyDescent="0.25">
      <c r="A542" s="195">
        <v>374</v>
      </c>
    </row>
    <row r="543" spans="1:5" s="118" customFormat="1" x14ac:dyDescent="0.25">
      <c r="A543" s="195">
        <v>345</v>
      </c>
      <c r="B543" s="118">
        <v>60</v>
      </c>
    </row>
    <row r="544" spans="1:5" s="118" customFormat="1" x14ac:dyDescent="0.25">
      <c r="A544" s="195">
        <v>161</v>
      </c>
      <c r="B544" s="118">
        <v>50</v>
      </c>
    </row>
    <row r="545" spans="1:5" s="118" customFormat="1" x14ac:dyDescent="0.25">
      <c r="A545" s="203"/>
    </row>
    <row r="547" spans="1:5" s="118" customFormat="1" x14ac:dyDescent="0.25">
      <c r="A547" s="121" t="s">
        <v>1529</v>
      </c>
      <c r="D547" s="118" t="s">
        <v>1472</v>
      </c>
      <c r="E547" s="118" t="s">
        <v>1582</v>
      </c>
    </row>
    <row r="548" spans="1:5" s="118" customFormat="1" x14ac:dyDescent="0.25">
      <c r="A548" s="194">
        <v>533</v>
      </c>
      <c r="D548" s="194">
        <v>548</v>
      </c>
      <c r="E548" s="194">
        <v>499</v>
      </c>
    </row>
    <row r="549" spans="1:5" s="118" customFormat="1" x14ac:dyDescent="0.25">
      <c r="A549" s="194">
        <v>530</v>
      </c>
      <c r="D549" s="194">
        <v>532</v>
      </c>
      <c r="E549" s="194">
        <v>481</v>
      </c>
    </row>
    <row r="550" spans="1:5" s="118" customFormat="1" x14ac:dyDescent="0.25">
      <c r="A550" s="194">
        <v>519</v>
      </c>
      <c r="D550" s="194"/>
      <c r="E550" s="194">
        <v>481</v>
      </c>
    </row>
    <row r="551" spans="1:5" s="118" customFormat="1" x14ac:dyDescent="0.25">
      <c r="A551" s="194">
        <v>517</v>
      </c>
      <c r="D551" s="194"/>
      <c r="E551" s="194">
        <v>478</v>
      </c>
    </row>
    <row r="552" spans="1:5" s="118" customFormat="1" x14ac:dyDescent="0.25">
      <c r="A552" s="194">
        <v>509</v>
      </c>
      <c r="D552" s="194"/>
      <c r="E552" s="194">
        <v>462</v>
      </c>
    </row>
    <row r="553" spans="1:5" s="118" customFormat="1" x14ac:dyDescent="0.25">
      <c r="A553" s="194">
        <v>500</v>
      </c>
      <c r="D553" s="194"/>
      <c r="E553" s="194"/>
    </row>
    <row r="554" spans="1:5" s="118" customFormat="1" x14ac:dyDescent="0.25">
      <c r="A554" s="194">
        <v>499</v>
      </c>
      <c r="D554" s="194"/>
      <c r="E554" s="194"/>
    </row>
    <row r="555" spans="1:5" s="118" customFormat="1" x14ac:dyDescent="0.25">
      <c r="A555" s="194">
        <v>499</v>
      </c>
    </row>
    <row r="556" spans="1:5" s="118" customFormat="1" x14ac:dyDescent="0.25">
      <c r="A556" s="194">
        <v>497</v>
      </c>
    </row>
    <row r="557" spans="1:5" s="118" customFormat="1" x14ac:dyDescent="0.25">
      <c r="A557" s="194">
        <v>480</v>
      </c>
    </row>
    <row r="558" spans="1:5" s="118" customFormat="1" x14ac:dyDescent="0.25">
      <c r="A558" s="194">
        <v>416</v>
      </c>
    </row>
    <row r="559" spans="1:5" s="118" customFormat="1" x14ac:dyDescent="0.25">
      <c r="A559" s="195">
        <v>367</v>
      </c>
    </row>
    <row r="560" spans="1:5" s="118" customFormat="1" x14ac:dyDescent="0.25">
      <c r="A560" s="194"/>
    </row>
    <row r="562" spans="1:5" s="118" customFormat="1" x14ac:dyDescent="0.25">
      <c r="A562" s="121" t="s">
        <v>1528</v>
      </c>
      <c r="D562" s="118" t="s">
        <v>1472</v>
      </c>
      <c r="E562" s="118" t="s">
        <v>1582</v>
      </c>
    </row>
    <row r="563" spans="1:5" s="118" customFormat="1" x14ac:dyDescent="0.25">
      <c r="A563" s="194">
        <v>522</v>
      </c>
      <c r="D563" s="194">
        <v>419</v>
      </c>
      <c r="E563" s="195"/>
    </row>
    <row r="564" spans="1:5" s="118" customFormat="1" x14ac:dyDescent="0.25">
      <c r="A564" s="194">
        <v>431</v>
      </c>
      <c r="D564" s="194"/>
      <c r="E564" s="203"/>
    </row>
    <row r="565" spans="1:5" s="118" customFormat="1" x14ac:dyDescent="0.25">
      <c r="A565" s="194">
        <v>345</v>
      </c>
      <c r="B565" s="118">
        <v>60</v>
      </c>
      <c r="C565" s="118" t="s">
        <v>1626</v>
      </c>
      <c r="D565" s="194"/>
      <c r="E565" s="203"/>
    </row>
    <row r="566" spans="1:5" x14ac:dyDescent="0.25">
      <c r="A566" s="195">
        <v>161</v>
      </c>
    </row>
    <row r="568" spans="1:5" s="118" customFormat="1" x14ac:dyDescent="0.25">
      <c r="A568" s="121" t="s">
        <v>1530</v>
      </c>
      <c r="D568" s="118" t="s">
        <v>1472</v>
      </c>
      <c r="E568" s="118" t="s">
        <v>1584</v>
      </c>
    </row>
    <row r="569" spans="1:5" s="118" customFormat="1" x14ac:dyDescent="0.25">
      <c r="A569" s="194">
        <v>499</v>
      </c>
      <c r="D569" s="194"/>
      <c r="E569" s="194"/>
    </row>
    <row r="570" spans="1:5" s="118" customFormat="1" x14ac:dyDescent="0.25">
      <c r="A570" s="194">
        <v>481</v>
      </c>
      <c r="D570" s="121"/>
    </row>
    <row r="571" spans="1:5" s="118" customFormat="1" x14ac:dyDescent="0.25">
      <c r="A571" s="194">
        <v>481</v>
      </c>
    </row>
    <row r="572" spans="1:5" s="118" customFormat="1" x14ac:dyDescent="0.25">
      <c r="A572" s="194">
        <v>478</v>
      </c>
    </row>
    <row r="573" spans="1:5" s="118" customFormat="1" x14ac:dyDescent="0.25">
      <c r="A573" s="194">
        <v>462</v>
      </c>
    </row>
    <row r="574" spans="1:5" s="118" customFormat="1" x14ac:dyDescent="0.25">
      <c r="A574" s="194">
        <v>442</v>
      </c>
    </row>
    <row r="575" spans="1:5" x14ac:dyDescent="0.25">
      <c r="A575" s="195">
        <v>416</v>
      </c>
    </row>
    <row r="577" spans="1:5" s="118" customFormat="1" x14ac:dyDescent="0.25">
      <c r="A577" s="121" t="s">
        <v>1627</v>
      </c>
      <c r="D577" s="118" t="s">
        <v>1472</v>
      </c>
      <c r="E577" s="118" t="s">
        <v>1584</v>
      </c>
    </row>
    <row r="578" spans="1:5" s="118" customFormat="1" x14ac:dyDescent="0.25">
      <c r="A578" s="203"/>
      <c r="D578" s="194"/>
      <c r="E578" s="195">
        <v>345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4139-3C9B-4928-A6E5-6B9BC04027D4}">
  <dimension ref="A1:B389"/>
  <sheetViews>
    <sheetView workbookViewId="0">
      <selection activeCell="S5" sqref="S5"/>
    </sheetView>
  </sheetViews>
  <sheetFormatPr defaultRowHeight="15" x14ac:dyDescent="0.25"/>
  <cols>
    <col min="1" max="16384" width="9.140625" style="99"/>
  </cols>
  <sheetData>
    <row r="1" spans="1:2" x14ac:dyDescent="0.25">
      <c r="A1" s="122" t="s">
        <v>1651</v>
      </c>
    </row>
    <row r="3" spans="1:2" x14ac:dyDescent="0.25">
      <c r="A3" s="123" t="s">
        <v>1560</v>
      </c>
    </row>
    <row r="4" spans="1:2" x14ac:dyDescent="0.25">
      <c r="A4" s="187">
        <v>509</v>
      </c>
      <c r="B4" s="99" t="s">
        <v>1649</v>
      </c>
    </row>
    <row r="9" spans="1:2" x14ac:dyDescent="0.25">
      <c r="A9" s="99" t="s">
        <v>1563</v>
      </c>
    </row>
    <row r="10" spans="1:2" x14ac:dyDescent="0.25">
      <c r="A10" s="188"/>
    </row>
    <row r="11" spans="1:2" x14ac:dyDescent="0.25">
      <c r="A11" s="188"/>
    </row>
    <row r="12" spans="1:2" x14ac:dyDescent="0.25">
      <c r="A12" s="188"/>
    </row>
    <row r="13" spans="1:2" x14ac:dyDescent="0.25">
      <c r="A13" s="189"/>
    </row>
    <row r="15" spans="1:2" x14ac:dyDescent="0.25">
      <c r="A15" s="123" t="s">
        <v>1628</v>
      </c>
    </row>
    <row r="16" spans="1:2" x14ac:dyDescent="0.25">
      <c r="A16" s="188">
        <v>527</v>
      </c>
    </row>
    <row r="17" spans="1:1" x14ac:dyDescent="0.25">
      <c r="A17" s="188">
        <v>520</v>
      </c>
    </row>
    <row r="18" spans="1:1" x14ac:dyDescent="0.25">
      <c r="A18" s="188">
        <v>508</v>
      </c>
    </row>
    <row r="19" spans="1:1" x14ac:dyDescent="0.25">
      <c r="A19" s="188">
        <v>475</v>
      </c>
    </row>
    <row r="20" spans="1:1" x14ac:dyDescent="0.25">
      <c r="A20" s="188">
        <v>463</v>
      </c>
    </row>
    <row r="21" spans="1:1" x14ac:dyDescent="0.25">
      <c r="A21" s="189">
        <v>381</v>
      </c>
    </row>
    <row r="22" spans="1:1" x14ac:dyDescent="0.25">
      <c r="A22" s="189">
        <v>337</v>
      </c>
    </row>
    <row r="23" spans="1:1" x14ac:dyDescent="0.25">
      <c r="A23" s="189">
        <v>286</v>
      </c>
    </row>
    <row r="24" spans="1:1" x14ac:dyDescent="0.25">
      <c r="A24" s="188"/>
    </row>
    <row r="25" spans="1:1" x14ac:dyDescent="0.25">
      <c r="A25" s="188"/>
    </row>
    <row r="26" spans="1:1" x14ac:dyDescent="0.25">
      <c r="A26" s="189"/>
    </row>
    <row r="27" spans="1:1" x14ac:dyDescent="0.25">
      <c r="A27" s="189"/>
    </row>
    <row r="28" spans="1:1" x14ac:dyDescent="0.25">
      <c r="A28" s="189"/>
    </row>
    <row r="31" spans="1:1" x14ac:dyDescent="0.25">
      <c r="A31" s="123" t="s">
        <v>1629</v>
      </c>
    </row>
    <row r="32" spans="1:1" x14ac:dyDescent="0.25">
      <c r="A32" s="187">
        <v>530</v>
      </c>
    </row>
    <row r="33" spans="1:1" x14ac:dyDescent="0.25">
      <c r="A33" s="187">
        <v>485</v>
      </c>
    </row>
    <row r="34" spans="1:1" x14ac:dyDescent="0.25">
      <c r="A34" s="189">
        <v>344</v>
      </c>
    </row>
    <row r="35" spans="1:1" x14ac:dyDescent="0.25">
      <c r="A35" s="189">
        <v>297</v>
      </c>
    </row>
    <row r="37" spans="1:1" x14ac:dyDescent="0.25">
      <c r="A37" s="99" t="s">
        <v>1630</v>
      </c>
    </row>
    <row r="38" spans="1:1" x14ac:dyDescent="0.25">
      <c r="A38" s="187">
        <v>537</v>
      </c>
    </row>
    <row r="39" spans="1:1" x14ac:dyDescent="0.25">
      <c r="A39" s="187">
        <v>536</v>
      </c>
    </row>
    <row r="40" spans="1:1" x14ac:dyDescent="0.25">
      <c r="A40" s="187">
        <v>498</v>
      </c>
    </row>
    <row r="41" spans="1:1" x14ac:dyDescent="0.25">
      <c r="A41" s="187">
        <v>497</v>
      </c>
    </row>
    <row r="42" spans="1:1" x14ac:dyDescent="0.25">
      <c r="A42" s="187">
        <v>481</v>
      </c>
    </row>
    <row r="43" spans="1:1" x14ac:dyDescent="0.25">
      <c r="A43" s="187">
        <v>469</v>
      </c>
    </row>
    <row r="44" spans="1:1" x14ac:dyDescent="0.25">
      <c r="A44" s="187">
        <v>463</v>
      </c>
    </row>
    <row r="45" spans="1:1" x14ac:dyDescent="0.25">
      <c r="A45" s="187">
        <v>451</v>
      </c>
    </row>
    <row r="46" spans="1:1" x14ac:dyDescent="0.25">
      <c r="A46" s="187">
        <v>438</v>
      </c>
    </row>
    <row r="47" spans="1:1" x14ac:dyDescent="0.25">
      <c r="A47" s="187">
        <v>433</v>
      </c>
    </row>
    <row r="48" spans="1:1" x14ac:dyDescent="0.25">
      <c r="A48" s="187">
        <v>431</v>
      </c>
    </row>
    <row r="49" spans="1:1" x14ac:dyDescent="0.25">
      <c r="A49" s="187">
        <v>429</v>
      </c>
    </row>
    <row r="50" spans="1:1" x14ac:dyDescent="0.25">
      <c r="A50" s="187">
        <v>417</v>
      </c>
    </row>
    <row r="51" spans="1:1" x14ac:dyDescent="0.25">
      <c r="A51" s="189">
        <v>396</v>
      </c>
    </row>
    <row r="52" spans="1:1" x14ac:dyDescent="0.25">
      <c r="A52" s="189">
        <v>329</v>
      </c>
    </row>
    <row r="53" spans="1:1" x14ac:dyDescent="0.25">
      <c r="A53" s="189">
        <v>257</v>
      </c>
    </row>
    <row r="55" spans="1:1" x14ac:dyDescent="0.25">
      <c r="A55" s="99" t="s">
        <v>1631</v>
      </c>
    </row>
    <row r="56" spans="1:1" x14ac:dyDescent="0.25">
      <c r="A56" s="190">
        <v>539</v>
      </c>
    </row>
    <row r="57" spans="1:1" x14ac:dyDescent="0.25">
      <c r="A57" s="188">
        <v>538</v>
      </c>
    </row>
    <row r="58" spans="1:1" x14ac:dyDescent="0.25">
      <c r="A58" s="188">
        <v>505</v>
      </c>
    </row>
    <row r="59" spans="1:1" x14ac:dyDescent="0.25">
      <c r="A59" s="188">
        <v>500</v>
      </c>
    </row>
    <row r="60" spans="1:1" x14ac:dyDescent="0.25">
      <c r="A60" s="188">
        <v>476</v>
      </c>
    </row>
    <row r="61" spans="1:1" x14ac:dyDescent="0.25">
      <c r="A61" s="188">
        <v>445</v>
      </c>
    </row>
    <row r="62" spans="1:1" x14ac:dyDescent="0.25">
      <c r="A62" s="188">
        <v>436</v>
      </c>
    </row>
    <row r="63" spans="1:1" x14ac:dyDescent="0.25">
      <c r="A63" s="189">
        <v>419</v>
      </c>
    </row>
    <row r="64" spans="1:1" x14ac:dyDescent="0.25">
      <c r="A64" s="189">
        <v>416</v>
      </c>
    </row>
    <row r="65" spans="1:1" x14ac:dyDescent="0.25">
      <c r="A65" s="189">
        <v>404</v>
      </c>
    </row>
    <row r="66" spans="1:1" x14ac:dyDescent="0.25">
      <c r="A66" s="189"/>
    </row>
    <row r="67" spans="1:1" x14ac:dyDescent="0.25">
      <c r="A67" s="189"/>
    </row>
    <row r="68" spans="1:1" x14ac:dyDescent="0.25">
      <c r="A68" s="188"/>
    </row>
    <row r="69" spans="1:1" x14ac:dyDescent="0.25">
      <c r="A69" s="188"/>
    </row>
    <row r="76" spans="1:1" x14ac:dyDescent="0.25">
      <c r="A76" s="123" t="s">
        <v>1553</v>
      </c>
    </row>
    <row r="77" spans="1:1" x14ac:dyDescent="0.25">
      <c r="A77" s="188">
        <v>568</v>
      </c>
    </row>
    <row r="78" spans="1:1" x14ac:dyDescent="0.25">
      <c r="A78" s="188">
        <v>545</v>
      </c>
    </row>
    <row r="79" spans="1:1" x14ac:dyDescent="0.25">
      <c r="A79" s="188">
        <v>521</v>
      </c>
    </row>
    <row r="80" spans="1:1" x14ac:dyDescent="0.25">
      <c r="A80" s="188">
        <v>513</v>
      </c>
    </row>
    <row r="81" spans="1:1" x14ac:dyDescent="0.25">
      <c r="A81" s="188">
        <v>505</v>
      </c>
    </row>
    <row r="82" spans="1:1" x14ac:dyDescent="0.25">
      <c r="A82" s="188">
        <v>496</v>
      </c>
    </row>
    <row r="83" spans="1:1" x14ac:dyDescent="0.25">
      <c r="A83" s="188">
        <v>471</v>
      </c>
    </row>
    <row r="84" spans="1:1" x14ac:dyDescent="0.25">
      <c r="A84" s="189">
        <v>422</v>
      </c>
    </row>
    <row r="85" spans="1:1" x14ac:dyDescent="0.25">
      <c r="A85" s="189">
        <v>386</v>
      </c>
    </row>
    <row r="86" spans="1:1" x14ac:dyDescent="0.25">
      <c r="A86" s="189">
        <v>383</v>
      </c>
    </row>
    <row r="87" spans="1:1" x14ac:dyDescent="0.25">
      <c r="A87" s="188"/>
    </row>
    <row r="88" spans="1:1" x14ac:dyDescent="0.25">
      <c r="A88" s="188"/>
    </row>
    <row r="89" spans="1:1" x14ac:dyDescent="0.25">
      <c r="A89" s="188"/>
    </row>
    <row r="90" spans="1:1" x14ac:dyDescent="0.25">
      <c r="A90" s="188"/>
    </row>
    <row r="91" spans="1:1" x14ac:dyDescent="0.25">
      <c r="A91" s="189"/>
    </row>
    <row r="92" spans="1:1" x14ac:dyDescent="0.25">
      <c r="A92" s="189"/>
    </row>
    <row r="93" spans="1:1" x14ac:dyDescent="0.25">
      <c r="A93" s="189"/>
    </row>
    <row r="94" spans="1:1" x14ac:dyDescent="0.25">
      <c r="A94" s="189"/>
    </row>
    <row r="95" spans="1:1" x14ac:dyDescent="0.25">
      <c r="A95" s="189"/>
    </row>
    <row r="96" spans="1:1" x14ac:dyDescent="0.25">
      <c r="A96" s="189"/>
    </row>
    <row r="97" spans="1:1" x14ac:dyDescent="0.25">
      <c r="A97" s="189"/>
    </row>
    <row r="98" spans="1:1" x14ac:dyDescent="0.25">
      <c r="A98" s="187"/>
    </row>
    <row r="102" spans="1:1" x14ac:dyDescent="0.25">
      <c r="A102" s="123" t="s">
        <v>1554</v>
      </c>
    </row>
    <row r="103" spans="1:1" x14ac:dyDescent="0.25">
      <c r="A103" s="190">
        <v>548</v>
      </c>
    </row>
    <row r="104" spans="1:1" x14ac:dyDescent="0.25">
      <c r="A104" s="188">
        <v>518</v>
      </c>
    </row>
    <row r="105" spans="1:1" x14ac:dyDescent="0.25">
      <c r="A105" s="188">
        <v>517</v>
      </c>
    </row>
    <row r="106" spans="1:1" x14ac:dyDescent="0.25">
      <c r="A106" s="188">
        <v>516</v>
      </c>
    </row>
    <row r="107" spans="1:1" x14ac:dyDescent="0.25">
      <c r="A107" s="188">
        <v>496</v>
      </c>
    </row>
    <row r="108" spans="1:1" x14ac:dyDescent="0.25">
      <c r="A108" s="188">
        <v>430</v>
      </c>
    </row>
    <row r="109" spans="1:1" x14ac:dyDescent="0.25">
      <c r="A109" s="189">
        <v>418</v>
      </c>
    </row>
    <row r="110" spans="1:1" x14ac:dyDescent="0.25">
      <c r="A110" s="189">
        <v>382</v>
      </c>
    </row>
    <row r="111" spans="1:1" x14ac:dyDescent="0.25">
      <c r="A111" s="189"/>
    </row>
    <row r="112" spans="1:1" x14ac:dyDescent="0.25">
      <c r="A112" s="189"/>
    </row>
    <row r="113" spans="1:1" x14ac:dyDescent="0.25">
      <c r="A113" s="188"/>
    </row>
    <row r="114" spans="1:1" x14ac:dyDescent="0.25">
      <c r="A114" s="188"/>
    </row>
    <row r="115" spans="1:1" x14ac:dyDescent="0.25">
      <c r="A115" s="188"/>
    </row>
    <row r="116" spans="1:1" x14ac:dyDescent="0.25">
      <c r="A116" s="188"/>
    </row>
    <row r="117" spans="1:1" x14ac:dyDescent="0.25">
      <c r="A117" s="189"/>
    </row>
    <row r="119" spans="1:1" x14ac:dyDescent="0.25">
      <c r="A119" s="99" t="s">
        <v>1561</v>
      </c>
    </row>
    <row r="120" spans="1:1" x14ac:dyDescent="0.25">
      <c r="A120" s="187">
        <v>468</v>
      </c>
    </row>
    <row r="121" spans="1:1" x14ac:dyDescent="0.25">
      <c r="A121" s="187">
        <v>454</v>
      </c>
    </row>
    <row r="122" spans="1:1" x14ac:dyDescent="0.25">
      <c r="A122" s="187">
        <v>426</v>
      </c>
    </row>
    <row r="123" spans="1:1" x14ac:dyDescent="0.25">
      <c r="A123" s="188"/>
    </row>
    <row r="124" spans="1:1" x14ac:dyDescent="0.25">
      <c r="A124" s="188"/>
    </row>
    <row r="125" spans="1:1" x14ac:dyDescent="0.25">
      <c r="A125" s="189"/>
    </row>
    <row r="126" spans="1:1" x14ac:dyDescent="0.25">
      <c r="A126" s="189"/>
    </row>
    <row r="129" spans="1:1" x14ac:dyDescent="0.25">
      <c r="A129" s="123" t="s">
        <v>1572</v>
      </c>
    </row>
    <row r="130" spans="1:1" x14ac:dyDescent="0.25">
      <c r="A130" s="188">
        <v>479</v>
      </c>
    </row>
    <row r="131" spans="1:1" x14ac:dyDescent="0.25">
      <c r="A131" s="189">
        <v>356</v>
      </c>
    </row>
    <row r="132" spans="1:1" x14ac:dyDescent="0.25">
      <c r="A132" s="189">
        <v>269</v>
      </c>
    </row>
    <row r="133" spans="1:1" x14ac:dyDescent="0.25">
      <c r="A133" s="188"/>
    </row>
    <row r="134" spans="1:1" x14ac:dyDescent="0.25">
      <c r="A134" s="188"/>
    </row>
    <row r="135" spans="1:1" x14ac:dyDescent="0.25">
      <c r="A135" s="188"/>
    </row>
    <row r="136" spans="1:1" x14ac:dyDescent="0.25">
      <c r="A136" s="189"/>
    </row>
    <row r="137" spans="1:1" x14ac:dyDescent="0.25">
      <c r="A137" s="189"/>
    </row>
    <row r="138" spans="1:1" x14ac:dyDescent="0.25">
      <c r="A138" s="189"/>
    </row>
    <row r="139" spans="1:1" x14ac:dyDescent="0.25">
      <c r="A139" s="189"/>
    </row>
    <row r="140" spans="1:1" x14ac:dyDescent="0.25">
      <c r="A140" s="189"/>
    </row>
    <row r="141" spans="1:1" x14ac:dyDescent="0.25">
      <c r="A141" s="189"/>
    </row>
    <row r="150" spans="1:1" x14ac:dyDescent="0.25">
      <c r="A150" s="123" t="s">
        <v>1632</v>
      </c>
    </row>
    <row r="151" spans="1:1" x14ac:dyDescent="0.25">
      <c r="A151" s="190">
        <v>516</v>
      </c>
    </row>
    <row r="152" spans="1:1" x14ac:dyDescent="0.25">
      <c r="A152" s="188">
        <v>509</v>
      </c>
    </row>
    <row r="153" spans="1:1" x14ac:dyDescent="0.25">
      <c r="A153" s="188">
        <v>489</v>
      </c>
    </row>
    <row r="154" spans="1:1" x14ac:dyDescent="0.25">
      <c r="A154" s="188">
        <v>464</v>
      </c>
    </row>
    <row r="155" spans="1:1" x14ac:dyDescent="0.25">
      <c r="A155" s="188">
        <v>422</v>
      </c>
    </row>
    <row r="156" spans="1:1" x14ac:dyDescent="0.25">
      <c r="A156" s="188">
        <v>417</v>
      </c>
    </row>
    <row r="157" spans="1:1" x14ac:dyDescent="0.25">
      <c r="A157" s="188">
        <v>402</v>
      </c>
    </row>
    <row r="158" spans="1:1" x14ac:dyDescent="0.25">
      <c r="A158" s="189">
        <v>386</v>
      </c>
    </row>
    <row r="159" spans="1:1" x14ac:dyDescent="0.25">
      <c r="A159" s="189">
        <v>355</v>
      </c>
    </row>
    <row r="160" spans="1:1" x14ac:dyDescent="0.25">
      <c r="A160" s="189">
        <v>328</v>
      </c>
    </row>
    <row r="161" spans="1:1" x14ac:dyDescent="0.25">
      <c r="A161" s="189">
        <v>303</v>
      </c>
    </row>
    <row r="162" spans="1:1" x14ac:dyDescent="0.25">
      <c r="A162" s="189"/>
    </row>
    <row r="163" spans="1:1" x14ac:dyDescent="0.25">
      <c r="A163" s="189"/>
    </row>
    <row r="164" spans="1:1" x14ac:dyDescent="0.25">
      <c r="A164" s="189"/>
    </row>
    <row r="165" spans="1:1" x14ac:dyDescent="0.25">
      <c r="A165" s="189"/>
    </row>
    <row r="166" spans="1:1" x14ac:dyDescent="0.25">
      <c r="A166" s="189"/>
    </row>
    <row r="167" spans="1:1" x14ac:dyDescent="0.25">
      <c r="A167" s="189"/>
    </row>
    <row r="168" spans="1:1" x14ac:dyDescent="0.25">
      <c r="A168" s="189"/>
    </row>
    <row r="169" spans="1:1" x14ac:dyDescent="0.25">
      <c r="A169" s="189"/>
    </row>
    <row r="170" spans="1:1" x14ac:dyDescent="0.25">
      <c r="A170" s="189"/>
    </row>
    <row r="173" spans="1:1" x14ac:dyDescent="0.25">
      <c r="A173" s="123" t="s">
        <v>1633</v>
      </c>
    </row>
    <row r="174" spans="1:1" x14ac:dyDescent="0.25">
      <c r="A174" s="188">
        <v>534</v>
      </c>
    </row>
    <row r="175" spans="1:1" x14ac:dyDescent="0.25">
      <c r="A175" s="188">
        <v>471</v>
      </c>
    </row>
    <row r="176" spans="1:1" x14ac:dyDescent="0.25">
      <c r="A176" s="188">
        <v>441</v>
      </c>
    </row>
    <row r="177" spans="1:1" x14ac:dyDescent="0.25">
      <c r="A177" s="188">
        <v>422</v>
      </c>
    </row>
    <row r="178" spans="1:1" x14ac:dyDescent="0.25">
      <c r="A178" s="188">
        <v>409</v>
      </c>
    </row>
    <row r="179" spans="1:1" x14ac:dyDescent="0.25">
      <c r="A179" s="189">
        <v>401</v>
      </c>
    </row>
    <row r="180" spans="1:1" x14ac:dyDescent="0.25">
      <c r="A180" s="189">
        <v>388</v>
      </c>
    </row>
    <row r="181" spans="1:1" x14ac:dyDescent="0.25">
      <c r="A181" s="188"/>
    </row>
    <row r="182" spans="1:1" x14ac:dyDescent="0.25">
      <c r="A182" s="188"/>
    </row>
    <row r="183" spans="1:1" x14ac:dyDescent="0.25">
      <c r="A183" s="188"/>
    </row>
    <row r="184" spans="1:1" x14ac:dyDescent="0.25">
      <c r="A184" s="188"/>
    </row>
    <row r="185" spans="1:1" x14ac:dyDescent="0.25">
      <c r="A185" s="188"/>
    </row>
    <row r="186" spans="1:1" x14ac:dyDescent="0.25">
      <c r="A186" s="188"/>
    </row>
    <row r="187" spans="1:1" x14ac:dyDescent="0.25">
      <c r="A187" s="188"/>
    </row>
    <row r="188" spans="1:1" x14ac:dyDescent="0.25">
      <c r="A188" s="189"/>
    </row>
    <row r="189" spans="1:1" x14ac:dyDescent="0.25">
      <c r="A189" s="189"/>
    </row>
    <row r="190" spans="1:1" x14ac:dyDescent="0.25">
      <c r="A190" s="189"/>
    </row>
    <row r="191" spans="1:1" x14ac:dyDescent="0.25">
      <c r="A191" s="189"/>
    </row>
    <row r="192" spans="1:1" x14ac:dyDescent="0.25">
      <c r="A192" s="189"/>
    </row>
    <row r="193" spans="1:1" x14ac:dyDescent="0.25">
      <c r="A193" s="187"/>
    </row>
    <row r="196" spans="1:1" x14ac:dyDescent="0.25">
      <c r="A196" s="99" t="s">
        <v>1634</v>
      </c>
    </row>
    <row r="197" spans="1:1" x14ac:dyDescent="0.25">
      <c r="A197" s="187">
        <v>479</v>
      </c>
    </row>
    <row r="198" spans="1:1" x14ac:dyDescent="0.25">
      <c r="A198" s="187">
        <v>478</v>
      </c>
    </row>
    <row r="199" spans="1:1" x14ac:dyDescent="0.25">
      <c r="A199" s="187">
        <v>456</v>
      </c>
    </row>
    <row r="200" spans="1:1" x14ac:dyDescent="0.25">
      <c r="A200" s="187">
        <v>427</v>
      </c>
    </row>
    <row r="201" spans="1:1" x14ac:dyDescent="0.25">
      <c r="A201" s="187">
        <v>425</v>
      </c>
    </row>
    <row r="202" spans="1:1" x14ac:dyDescent="0.25">
      <c r="A202" s="187">
        <v>417</v>
      </c>
    </row>
    <row r="203" spans="1:1" x14ac:dyDescent="0.25">
      <c r="A203" s="187">
        <v>397</v>
      </c>
    </row>
    <row r="204" spans="1:1" x14ac:dyDescent="0.25">
      <c r="A204" s="187">
        <v>382</v>
      </c>
    </row>
    <row r="205" spans="1:1" x14ac:dyDescent="0.25">
      <c r="A205" s="188">
        <v>359</v>
      </c>
    </row>
    <row r="206" spans="1:1" x14ac:dyDescent="0.25">
      <c r="A206" s="189">
        <v>347</v>
      </c>
    </row>
    <row r="207" spans="1:1" x14ac:dyDescent="0.25">
      <c r="A207" s="189">
        <v>334</v>
      </c>
    </row>
    <row r="208" spans="1:1" x14ac:dyDescent="0.25">
      <c r="A208" s="189">
        <v>332</v>
      </c>
    </row>
    <row r="209" spans="1:1" x14ac:dyDescent="0.25">
      <c r="A209" s="189">
        <v>318</v>
      </c>
    </row>
    <row r="210" spans="1:1" x14ac:dyDescent="0.25">
      <c r="A210" s="189">
        <v>274</v>
      </c>
    </row>
    <row r="211" spans="1:1" x14ac:dyDescent="0.25">
      <c r="A211" s="189">
        <v>271</v>
      </c>
    </row>
    <row r="212" spans="1:1" x14ac:dyDescent="0.25">
      <c r="A212" s="189">
        <v>263</v>
      </c>
    </row>
    <row r="213" spans="1:1" x14ac:dyDescent="0.25">
      <c r="A213" s="189">
        <v>263</v>
      </c>
    </row>
    <row r="214" spans="1:1" x14ac:dyDescent="0.25">
      <c r="A214" s="189">
        <v>210</v>
      </c>
    </row>
    <row r="215" spans="1:1" x14ac:dyDescent="0.25">
      <c r="A215" s="189">
        <v>210</v>
      </c>
    </row>
    <row r="216" spans="1:1" x14ac:dyDescent="0.25">
      <c r="A216" s="189">
        <v>204</v>
      </c>
    </row>
    <row r="217" spans="1:1" x14ac:dyDescent="0.25">
      <c r="A217" s="189">
        <v>197</v>
      </c>
    </row>
    <row r="218" spans="1:1" x14ac:dyDescent="0.25">
      <c r="A218" s="189">
        <v>122</v>
      </c>
    </row>
    <row r="220" spans="1:1" x14ac:dyDescent="0.25">
      <c r="A220" s="99" t="s">
        <v>1635</v>
      </c>
    </row>
    <row r="221" spans="1:1" x14ac:dyDescent="0.25">
      <c r="A221" s="187">
        <v>456</v>
      </c>
    </row>
    <row r="222" spans="1:1" x14ac:dyDescent="0.25">
      <c r="A222" s="187">
        <v>452</v>
      </c>
    </row>
    <row r="223" spans="1:1" x14ac:dyDescent="0.25">
      <c r="A223" s="187">
        <v>438</v>
      </c>
    </row>
    <row r="224" spans="1:1" x14ac:dyDescent="0.25">
      <c r="A224" s="187">
        <v>427</v>
      </c>
    </row>
    <row r="225" spans="1:1" x14ac:dyDescent="0.25">
      <c r="A225" s="187">
        <v>369</v>
      </c>
    </row>
    <row r="226" spans="1:1" x14ac:dyDescent="0.25">
      <c r="A226" s="189">
        <v>369</v>
      </c>
    </row>
    <row r="227" spans="1:1" x14ac:dyDescent="0.25">
      <c r="A227" s="189">
        <v>349</v>
      </c>
    </row>
    <row r="228" spans="1:1" x14ac:dyDescent="0.25">
      <c r="A228" s="189">
        <v>335</v>
      </c>
    </row>
    <row r="229" spans="1:1" x14ac:dyDescent="0.25">
      <c r="A229" s="189">
        <v>313</v>
      </c>
    </row>
    <row r="230" spans="1:1" x14ac:dyDescent="0.25">
      <c r="A230" s="189">
        <v>299</v>
      </c>
    </row>
    <row r="231" spans="1:1" x14ac:dyDescent="0.25">
      <c r="A231" s="189">
        <v>297</v>
      </c>
    </row>
    <row r="232" spans="1:1" x14ac:dyDescent="0.25">
      <c r="A232" s="189">
        <v>146</v>
      </c>
    </row>
    <row r="235" spans="1:1" x14ac:dyDescent="0.25">
      <c r="A235" s="123" t="s">
        <v>1555</v>
      </c>
    </row>
    <row r="236" spans="1:1" x14ac:dyDescent="0.25">
      <c r="A236" s="188">
        <v>485</v>
      </c>
    </row>
    <row r="237" spans="1:1" x14ac:dyDescent="0.25">
      <c r="A237" s="188">
        <v>478</v>
      </c>
    </row>
    <row r="238" spans="1:1" x14ac:dyDescent="0.25">
      <c r="A238" s="188">
        <v>471</v>
      </c>
    </row>
    <row r="239" spans="1:1" x14ac:dyDescent="0.25">
      <c r="A239" s="189">
        <v>348</v>
      </c>
    </row>
    <row r="240" spans="1:1" x14ac:dyDescent="0.25">
      <c r="A240" s="188"/>
    </row>
    <row r="241" spans="1:1" x14ac:dyDescent="0.25">
      <c r="A241" s="188"/>
    </row>
    <row r="242" spans="1:1" x14ac:dyDescent="0.25">
      <c r="A242" s="189"/>
    </row>
    <row r="243" spans="1:1" x14ac:dyDescent="0.25">
      <c r="A243" s="189"/>
    </row>
    <row r="244" spans="1:1" x14ac:dyDescent="0.25">
      <c r="A244" s="189"/>
    </row>
    <row r="245" spans="1:1" x14ac:dyDescent="0.25">
      <c r="A245" s="189"/>
    </row>
    <row r="246" spans="1:1" x14ac:dyDescent="0.25">
      <c r="A246" s="189"/>
    </row>
    <row r="251" spans="1:1" x14ac:dyDescent="0.25">
      <c r="A251" s="123" t="s">
        <v>1556</v>
      </c>
    </row>
    <row r="252" spans="1:1" x14ac:dyDescent="0.25">
      <c r="A252" s="187">
        <v>537</v>
      </c>
    </row>
    <row r="253" spans="1:1" x14ac:dyDescent="0.25">
      <c r="A253" s="187">
        <v>484</v>
      </c>
    </row>
    <row r="254" spans="1:1" x14ac:dyDescent="0.25">
      <c r="A254" s="188">
        <v>342</v>
      </c>
    </row>
    <row r="255" spans="1:1" x14ac:dyDescent="0.25">
      <c r="A255" s="188"/>
    </row>
    <row r="256" spans="1:1" x14ac:dyDescent="0.25">
      <c r="A256" s="188"/>
    </row>
    <row r="257" spans="1:1" x14ac:dyDescent="0.25">
      <c r="A257" s="188"/>
    </row>
    <row r="258" spans="1:1" x14ac:dyDescent="0.25">
      <c r="A258" s="189"/>
    </row>
    <row r="259" spans="1:1" x14ac:dyDescent="0.25">
      <c r="A259" s="189"/>
    </row>
    <row r="260" spans="1:1" x14ac:dyDescent="0.25">
      <c r="A260" s="189"/>
    </row>
    <row r="261" spans="1:1" x14ac:dyDescent="0.25">
      <c r="A261" s="189"/>
    </row>
    <row r="262" spans="1:1" x14ac:dyDescent="0.25">
      <c r="A262" s="189"/>
    </row>
    <row r="264" spans="1:1" x14ac:dyDescent="0.25">
      <c r="A264" s="123" t="s">
        <v>1562</v>
      </c>
    </row>
    <row r="265" spans="1:1" x14ac:dyDescent="0.25">
      <c r="A265" s="187"/>
    </row>
    <row r="268" spans="1:1" x14ac:dyDescent="0.25">
      <c r="A268" s="123" t="s">
        <v>1573</v>
      </c>
    </row>
    <row r="269" spans="1:1" x14ac:dyDescent="0.25">
      <c r="A269" s="187">
        <v>522</v>
      </c>
    </row>
    <row r="270" spans="1:1" x14ac:dyDescent="0.25">
      <c r="A270" s="188">
        <v>502</v>
      </c>
    </row>
    <row r="271" spans="1:1" x14ac:dyDescent="0.25">
      <c r="A271" s="189"/>
    </row>
    <row r="274" spans="1:1" x14ac:dyDescent="0.25">
      <c r="A274" s="123" t="s">
        <v>1636</v>
      </c>
    </row>
    <row r="275" spans="1:1" x14ac:dyDescent="0.25">
      <c r="A275" s="187"/>
    </row>
    <row r="276" spans="1:1" x14ac:dyDescent="0.25">
      <c r="A276" s="187"/>
    </row>
    <row r="277" spans="1:1" x14ac:dyDescent="0.25">
      <c r="A277" s="188"/>
    </row>
    <row r="278" spans="1:1" x14ac:dyDescent="0.25">
      <c r="A278" s="189"/>
    </row>
    <row r="279" spans="1:1" x14ac:dyDescent="0.25">
      <c r="A279" s="189"/>
    </row>
    <row r="280" spans="1:1" x14ac:dyDescent="0.25">
      <c r="A280" s="189"/>
    </row>
    <row r="282" spans="1:1" x14ac:dyDescent="0.25">
      <c r="A282" s="123" t="s">
        <v>1637</v>
      </c>
    </row>
    <row r="283" spans="1:1" x14ac:dyDescent="0.25">
      <c r="A283" s="187">
        <v>549</v>
      </c>
    </row>
    <row r="284" spans="1:1" x14ac:dyDescent="0.25">
      <c r="A284" s="187">
        <v>541</v>
      </c>
    </row>
    <row r="285" spans="1:1" x14ac:dyDescent="0.25">
      <c r="A285" s="187">
        <v>519</v>
      </c>
    </row>
    <row r="286" spans="1:1" x14ac:dyDescent="0.25">
      <c r="A286" s="188">
        <v>518</v>
      </c>
    </row>
    <row r="287" spans="1:1" x14ac:dyDescent="0.25">
      <c r="A287" s="189">
        <v>288</v>
      </c>
    </row>
    <row r="289" spans="1:1" x14ac:dyDescent="0.25">
      <c r="A289" s="99" t="s">
        <v>1638</v>
      </c>
    </row>
    <row r="290" spans="1:1" x14ac:dyDescent="0.25">
      <c r="A290" s="187">
        <v>547</v>
      </c>
    </row>
    <row r="291" spans="1:1" x14ac:dyDescent="0.25">
      <c r="A291" s="187">
        <v>523</v>
      </c>
    </row>
    <row r="292" spans="1:1" x14ac:dyDescent="0.25">
      <c r="A292" s="187">
        <v>512</v>
      </c>
    </row>
    <row r="293" spans="1:1" x14ac:dyDescent="0.25">
      <c r="A293" s="187">
        <v>498</v>
      </c>
    </row>
    <row r="294" spans="1:1" x14ac:dyDescent="0.25">
      <c r="A294" s="187">
        <v>485</v>
      </c>
    </row>
    <row r="295" spans="1:1" x14ac:dyDescent="0.25">
      <c r="A295" s="189">
        <v>281</v>
      </c>
    </row>
    <row r="297" spans="1:1" x14ac:dyDescent="0.25">
      <c r="A297" s="99" t="s">
        <v>1639</v>
      </c>
    </row>
    <row r="298" spans="1:1" x14ac:dyDescent="0.25">
      <c r="A298" s="187">
        <v>556</v>
      </c>
    </row>
    <row r="299" spans="1:1" x14ac:dyDescent="0.25">
      <c r="A299" s="187">
        <v>551</v>
      </c>
    </row>
    <row r="300" spans="1:1" x14ac:dyDescent="0.25">
      <c r="A300" s="187">
        <v>549</v>
      </c>
    </row>
    <row r="301" spans="1:1" x14ac:dyDescent="0.25">
      <c r="A301" s="187">
        <v>544</v>
      </c>
    </row>
    <row r="302" spans="1:1" x14ac:dyDescent="0.25">
      <c r="A302" s="187">
        <v>526</v>
      </c>
    </row>
    <row r="303" spans="1:1" x14ac:dyDescent="0.25">
      <c r="A303" s="189">
        <v>468</v>
      </c>
    </row>
    <row r="305" spans="1:2" x14ac:dyDescent="0.25">
      <c r="A305" s="123" t="s">
        <v>1557</v>
      </c>
    </row>
    <row r="306" spans="1:2" x14ac:dyDescent="0.25">
      <c r="A306" s="187"/>
    </row>
    <row r="307" spans="1:2" x14ac:dyDescent="0.25">
      <c r="A307" s="187"/>
    </row>
    <row r="308" spans="1:2" x14ac:dyDescent="0.25">
      <c r="A308" s="187"/>
    </row>
    <row r="309" spans="1:2" x14ac:dyDescent="0.25">
      <c r="A309" s="187"/>
    </row>
    <row r="310" spans="1:2" x14ac:dyDescent="0.25">
      <c r="A310" s="189"/>
    </row>
    <row r="311" spans="1:2" x14ac:dyDescent="0.25">
      <c r="A311" s="187"/>
    </row>
    <row r="312" spans="1:2" x14ac:dyDescent="0.25">
      <c r="A312" s="189"/>
    </row>
    <row r="313" spans="1:2" x14ac:dyDescent="0.25">
      <c r="A313" s="189"/>
    </row>
    <row r="314" spans="1:2" x14ac:dyDescent="0.25">
      <c r="A314" s="187"/>
    </row>
    <row r="317" spans="1:2" x14ac:dyDescent="0.25">
      <c r="A317" s="123" t="s">
        <v>1558</v>
      </c>
    </row>
    <row r="318" spans="1:2" x14ac:dyDescent="0.25">
      <c r="A318" s="187">
        <v>540</v>
      </c>
      <c r="B318" s="99" t="s">
        <v>1649</v>
      </c>
    </row>
    <row r="319" spans="1:2" x14ac:dyDescent="0.25">
      <c r="A319" s="189">
        <v>494</v>
      </c>
    </row>
    <row r="320" spans="1:2" x14ac:dyDescent="0.25">
      <c r="A320" s="187"/>
    </row>
    <row r="321" spans="1:1" x14ac:dyDescent="0.25">
      <c r="A321" s="187"/>
    </row>
    <row r="322" spans="1:1" x14ac:dyDescent="0.25">
      <c r="A322" s="187"/>
    </row>
    <row r="323" spans="1:1" x14ac:dyDescent="0.25">
      <c r="A323" s="189"/>
    </row>
    <row r="324" spans="1:1" x14ac:dyDescent="0.25">
      <c r="A324" s="189"/>
    </row>
    <row r="326" spans="1:1" x14ac:dyDescent="0.25">
      <c r="A326" s="123" t="s">
        <v>1565</v>
      </c>
    </row>
    <row r="327" spans="1:1" x14ac:dyDescent="0.25">
      <c r="A327" s="187"/>
    </row>
    <row r="329" spans="1:1" x14ac:dyDescent="0.25">
      <c r="A329" s="123" t="s">
        <v>1566</v>
      </c>
    </row>
    <row r="330" spans="1:1" x14ac:dyDescent="0.25">
      <c r="A330" s="187">
        <v>408</v>
      </c>
    </row>
    <row r="332" spans="1:1" x14ac:dyDescent="0.25">
      <c r="A332" s="123" t="s">
        <v>1640</v>
      </c>
    </row>
    <row r="333" spans="1:1" x14ac:dyDescent="0.25">
      <c r="A333" s="187"/>
    </row>
    <row r="334" spans="1:1" x14ac:dyDescent="0.25">
      <c r="A334" s="187"/>
    </row>
    <row r="335" spans="1:1" x14ac:dyDescent="0.25">
      <c r="A335" s="187"/>
    </row>
    <row r="336" spans="1:1" x14ac:dyDescent="0.25">
      <c r="A336" s="189"/>
    </row>
    <row r="338" spans="1:1" x14ac:dyDescent="0.25">
      <c r="A338" s="123" t="s">
        <v>1641</v>
      </c>
    </row>
    <row r="339" spans="1:1" x14ac:dyDescent="0.25">
      <c r="A339" s="188"/>
    </row>
    <row r="340" spans="1:1" x14ac:dyDescent="0.25">
      <c r="A340" s="189"/>
    </row>
    <row r="342" spans="1:1" x14ac:dyDescent="0.25">
      <c r="A342" s="99" t="s">
        <v>1642</v>
      </c>
    </row>
    <row r="343" spans="1:1" x14ac:dyDescent="0.25">
      <c r="A343" s="187"/>
    </row>
    <row r="345" spans="1:1" x14ac:dyDescent="0.25">
      <c r="A345" s="99" t="s">
        <v>1643</v>
      </c>
    </row>
    <row r="346" spans="1:1" x14ac:dyDescent="0.25">
      <c r="A346" s="187">
        <v>454</v>
      </c>
    </row>
    <row r="347" spans="1:1" x14ac:dyDescent="0.25">
      <c r="A347" s="187">
        <v>387</v>
      </c>
    </row>
    <row r="348" spans="1:1" x14ac:dyDescent="0.25">
      <c r="A348" s="188">
        <v>380</v>
      </c>
    </row>
    <row r="350" spans="1:1" x14ac:dyDescent="0.25">
      <c r="A350" s="123" t="s">
        <v>1569</v>
      </c>
    </row>
    <row r="351" spans="1:1" x14ac:dyDescent="0.25">
      <c r="A351" s="187"/>
    </row>
    <row r="356" spans="1:1" x14ac:dyDescent="0.25">
      <c r="A356" s="123" t="s">
        <v>1570</v>
      </c>
    </row>
    <row r="357" spans="1:1" x14ac:dyDescent="0.25">
      <c r="A357" s="189"/>
    </row>
    <row r="358" spans="1:1" x14ac:dyDescent="0.25">
      <c r="A358" s="189"/>
    </row>
    <row r="359" spans="1:1" x14ac:dyDescent="0.25">
      <c r="A359" s="189"/>
    </row>
    <row r="360" spans="1:1" x14ac:dyDescent="0.25">
      <c r="A360" s="189"/>
    </row>
    <row r="362" spans="1:1" x14ac:dyDescent="0.25">
      <c r="A362" s="123" t="s">
        <v>1644</v>
      </c>
    </row>
    <row r="363" spans="1:1" x14ac:dyDescent="0.25">
      <c r="A363" s="189"/>
    </row>
    <row r="365" spans="1:1" x14ac:dyDescent="0.25">
      <c r="A365" s="123" t="s">
        <v>1645</v>
      </c>
    </row>
    <row r="366" spans="1:1" x14ac:dyDescent="0.25">
      <c r="A366" s="187">
        <v>507</v>
      </c>
    </row>
    <row r="367" spans="1:1" x14ac:dyDescent="0.25">
      <c r="A367" s="187">
        <v>474</v>
      </c>
    </row>
    <row r="368" spans="1:1" x14ac:dyDescent="0.25">
      <c r="A368" s="187">
        <v>433</v>
      </c>
    </row>
    <row r="369" spans="1:1" x14ac:dyDescent="0.25">
      <c r="A369" s="189">
        <v>368</v>
      </c>
    </row>
    <row r="370" spans="1:1" x14ac:dyDescent="0.25">
      <c r="A370" s="189">
        <v>323</v>
      </c>
    </row>
    <row r="372" spans="1:1" x14ac:dyDescent="0.25">
      <c r="A372" s="99" t="s">
        <v>1646</v>
      </c>
    </row>
    <row r="373" spans="1:1" x14ac:dyDescent="0.25">
      <c r="A373" s="187"/>
    </row>
    <row r="375" spans="1:1" x14ac:dyDescent="0.25">
      <c r="A375" s="99" t="s">
        <v>1647</v>
      </c>
    </row>
    <row r="376" spans="1:1" x14ac:dyDescent="0.25">
      <c r="A376" s="187"/>
    </row>
    <row r="378" spans="1:1" x14ac:dyDescent="0.25">
      <c r="A378" s="99" t="s">
        <v>1559</v>
      </c>
    </row>
    <row r="379" spans="1:1" x14ac:dyDescent="0.25">
      <c r="A379" s="187"/>
    </row>
    <row r="380" spans="1:1" x14ac:dyDescent="0.25">
      <c r="A380" s="188"/>
    </row>
    <row r="381" spans="1:1" x14ac:dyDescent="0.25">
      <c r="A381" s="189"/>
    </row>
    <row r="382" spans="1:1" x14ac:dyDescent="0.25">
      <c r="A382" s="189"/>
    </row>
    <row r="383" spans="1:1" x14ac:dyDescent="0.25">
      <c r="A383" s="189"/>
    </row>
    <row r="386" spans="1:1" x14ac:dyDescent="0.25">
      <c r="A386" s="99" t="s">
        <v>1648</v>
      </c>
    </row>
    <row r="387" spans="1:1" x14ac:dyDescent="0.25">
      <c r="A387" s="187">
        <v>536</v>
      </c>
    </row>
    <row r="388" spans="1:1" x14ac:dyDescent="0.25">
      <c r="A388" s="187">
        <v>413</v>
      </c>
    </row>
    <row r="389" spans="1:1" x14ac:dyDescent="0.25">
      <c r="A389" s="187">
        <v>397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5DFD-E24B-4E8C-B6C7-84C0C23E1463}">
  <dimension ref="A1:F582"/>
  <sheetViews>
    <sheetView topLeftCell="A351" zoomScaleNormal="100" workbookViewId="0">
      <selection activeCell="S5" sqref="S5"/>
    </sheetView>
  </sheetViews>
  <sheetFormatPr defaultRowHeight="15" x14ac:dyDescent="0.25"/>
  <cols>
    <col min="1" max="1" width="35.140625" style="118" customWidth="1"/>
    <col min="2" max="6" width="9.140625" style="118"/>
    <col min="7" max="16384" width="9.140625" style="99"/>
  </cols>
  <sheetData>
    <row r="1" spans="1:5" s="118" customFormat="1" x14ac:dyDescent="0.25">
      <c r="A1" s="117" t="s">
        <v>1620</v>
      </c>
    </row>
    <row r="2" spans="1:5" s="118" customFormat="1" x14ac:dyDescent="0.25">
      <c r="A2" s="117"/>
    </row>
    <row r="4" spans="1:5" s="118" customFormat="1" x14ac:dyDescent="0.25">
      <c r="A4" s="121" t="s">
        <v>1625</v>
      </c>
      <c r="B4" s="118" t="s">
        <v>1622</v>
      </c>
      <c r="C4" s="118" t="s">
        <v>1623</v>
      </c>
      <c r="E4" s="118" t="s">
        <v>1588</v>
      </c>
    </row>
    <row r="5" spans="1:5" s="118" customFormat="1" x14ac:dyDescent="0.25">
      <c r="A5" s="177">
        <v>580</v>
      </c>
    </row>
    <row r="6" spans="1:5" s="118" customFormat="1" x14ac:dyDescent="0.25">
      <c r="A6" s="177">
        <v>571</v>
      </c>
    </row>
    <row r="7" spans="1:5" s="118" customFormat="1" x14ac:dyDescent="0.25">
      <c r="A7" s="177">
        <v>565</v>
      </c>
    </row>
    <row r="8" spans="1:5" s="118" customFormat="1" x14ac:dyDescent="0.25">
      <c r="A8" s="177">
        <v>564</v>
      </c>
    </row>
    <row r="9" spans="1:5" s="118" customFormat="1" x14ac:dyDescent="0.25">
      <c r="A9" s="177">
        <v>560</v>
      </c>
    </row>
    <row r="10" spans="1:5" s="118" customFormat="1" x14ac:dyDescent="0.25">
      <c r="A10" s="177">
        <v>560</v>
      </c>
    </row>
    <row r="11" spans="1:5" s="118" customFormat="1" x14ac:dyDescent="0.25">
      <c r="A11" s="179">
        <v>556</v>
      </c>
      <c r="B11" s="118">
        <v>60</v>
      </c>
      <c r="E11" s="118">
        <v>556</v>
      </c>
    </row>
    <row r="12" spans="1:5" s="118" customFormat="1" x14ac:dyDescent="0.25">
      <c r="A12" s="177">
        <v>551</v>
      </c>
    </row>
    <row r="13" spans="1:5" s="118" customFormat="1" x14ac:dyDescent="0.25">
      <c r="A13" s="179">
        <v>549</v>
      </c>
      <c r="B13" s="118">
        <v>50</v>
      </c>
      <c r="E13" s="118">
        <v>549</v>
      </c>
    </row>
    <row r="14" spans="1:5" s="118" customFormat="1" x14ac:dyDescent="0.25">
      <c r="A14" s="177">
        <v>549</v>
      </c>
    </row>
    <row r="15" spans="1:5" s="118" customFormat="1" x14ac:dyDescent="0.25">
      <c r="A15" s="179">
        <v>549</v>
      </c>
      <c r="B15" s="118">
        <v>60</v>
      </c>
      <c r="E15" s="118">
        <v>549</v>
      </c>
    </row>
    <row r="16" spans="1:5" s="118" customFormat="1" x14ac:dyDescent="0.25">
      <c r="A16" s="177">
        <v>546</v>
      </c>
    </row>
    <row r="17" spans="1:5" s="118" customFormat="1" x14ac:dyDescent="0.25">
      <c r="A17" s="177">
        <v>545</v>
      </c>
    </row>
    <row r="18" spans="1:5" s="118" customFormat="1" x14ac:dyDescent="0.25">
      <c r="A18" s="179">
        <v>545</v>
      </c>
      <c r="B18" s="118">
        <v>60</v>
      </c>
      <c r="E18" s="118">
        <v>545</v>
      </c>
    </row>
    <row r="19" spans="1:5" s="118" customFormat="1" x14ac:dyDescent="0.25">
      <c r="A19" s="179">
        <v>545</v>
      </c>
      <c r="B19" s="118">
        <v>50</v>
      </c>
      <c r="E19" s="118">
        <v>545</v>
      </c>
    </row>
    <row r="20" spans="1:5" s="118" customFormat="1" x14ac:dyDescent="0.25">
      <c r="A20" s="177">
        <v>542</v>
      </c>
    </row>
    <row r="21" spans="1:5" s="118" customFormat="1" x14ac:dyDescent="0.25">
      <c r="A21" s="177">
        <v>538</v>
      </c>
    </row>
    <row r="22" spans="1:5" s="118" customFormat="1" x14ac:dyDescent="0.25">
      <c r="A22" s="177">
        <v>538</v>
      </c>
    </row>
    <row r="23" spans="1:5" s="118" customFormat="1" x14ac:dyDescent="0.25">
      <c r="A23" s="177">
        <v>538</v>
      </c>
      <c r="B23" s="118">
        <v>60</v>
      </c>
      <c r="C23" s="118" t="s">
        <v>1621</v>
      </c>
    </row>
    <row r="24" spans="1:5" s="118" customFormat="1" x14ac:dyDescent="0.25">
      <c r="A24" s="177">
        <v>538</v>
      </c>
    </row>
    <row r="25" spans="1:5" s="118" customFormat="1" x14ac:dyDescent="0.25">
      <c r="A25" s="177">
        <v>532</v>
      </c>
    </row>
    <row r="26" spans="1:5" s="118" customFormat="1" x14ac:dyDescent="0.25">
      <c r="A26" s="177">
        <v>532</v>
      </c>
    </row>
    <row r="27" spans="1:5" s="118" customFormat="1" x14ac:dyDescent="0.25">
      <c r="A27" s="177">
        <v>521</v>
      </c>
    </row>
    <row r="28" spans="1:5" s="118" customFormat="1" x14ac:dyDescent="0.25">
      <c r="A28" s="177">
        <v>519</v>
      </c>
    </row>
    <row r="29" spans="1:5" s="118" customFormat="1" x14ac:dyDescent="0.25">
      <c r="A29" s="177">
        <v>515</v>
      </c>
    </row>
    <row r="30" spans="1:5" s="118" customFormat="1" x14ac:dyDescent="0.25">
      <c r="A30" s="177">
        <v>514</v>
      </c>
      <c r="B30" s="118">
        <v>60</v>
      </c>
      <c r="C30" s="118" t="s">
        <v>1621</v>
      </c>
    </row>
    <row r="31" spans="1:5" s="118" customFormat="1" x14ac:dyDescent="0.25">
      <c r="A31" s="177">
        <v>513</v>
      </c>
    </row>
    <row r="32" spans="1:5" s="118" customFormat="1" x14ac:dyDescent="0.25">
      <c r="A32" s="177">
        <v>505</v>
      </c>
    </row>
    <row r="33" spans="1:1" s="118" customFormat="1" x14ac:dyDescent="0.25">
      <c r="A33" s="177">
        <v>503</v>
      </c>
    </row>
    <row r="34" spans="1:1" s="118" customFormat="1" x14ac:dyDescent="0.25">
      <c r="A34" s="177">
        <v>499</v>
      </c>
    </row>
    <row r="35" spans="1:1" s="118" customFormat="1" x14ac:dyDescent="0.25">
      <c r="A35" s="177">
        <v>499</v>
      </c>
    </row>
    <row r="36" spans="1:1" s="118" customFormat="1" x14ac:dyDescent="0.25">
      <c r="A36" s="177">
        <v>498</v>
      </c>
    </row>
    <row r="37" spans="1:1" s="118" customFormat="1" x14ac:dyDescent="0.25">
      <c r="A37" s="177">
        <v>492</v>
      </c>
    </row>
    <row r="38" spans="1:1" s="118" customFormat="1" x14ac:dyDescent="0.25">
      <c r="A38" s="177">
        <v>491</v>
      </c>
    </row>
    <row r="39" spans="1:1" s="118" customFormat="1" x14ac:dyDescent="0.25">
      <c r="A39" s="177">
        <v>487</v>
      </c>
    </row>
    <row r="40" spans="1:1" s="118" customFormat="1" x14ac:dyDescent="0.25">
      <c r="A40" s="177">
        <v>486</v>
      </c>
    </row>
    <row r="41" spans="1:1" s="118" customFormat="1" x14ac:dyDescent="0.25">
      <c r="A41" s="177">
        <v>481</v>
      </c>
    </row>
    <row r="42" spans="1:1" s="118" customFormat="1" x14ac:dyDescent="0.25">
      <c r="A42" s="177">
        <v>477</v>
      </c>
    </row>
    <row r="43" spans="1:1" s="118" customFormat="1" x14ac:dyDescent="0.25">
      <c r="A43" s="177">
        <v>477</v>
      </c>
    </row>
    <row r="44" spans="1:1" s="118" customFormat="1" x14ac:dyDescent="0.25">
      <c r="A44" s="177">
        <v>476</v>
      </c>
    </row>
    <row r="45" spans="1:1" s="118" customFormat="1" x14ac:dyDescent="0.25">
      <c r="A45" s="177">
        <v>468</v>
      </c>
    </row>
    <row r="46" spans="1:1" s="118" customFormat="1" x14ac:dyDescent="0.25">
      <c r="A46" s="176">
        <v>456</v>
      </c>
    </row>
    <row r="47" spans="1:1" s="118" customFormat="1" x14ac:dyDescent="0.25">
      <c r="A47" s="176">
        <v>455</v>
      </c>
    </row>
    <row r="48" spans="1:1" s="118" customFormat="1" x14ac:dyDescent="0.25">
      <c r="A48" s="176">
        <v>432</v>
      </c>
    </row>
    <row r="49" spans="1:5" s="118" customFormat="1" x14ac:dyDescent="0.25">
      <c r="A49" s="176">
        <v>427</v>
      </c>
    </row>
    <row r="50" spans="1:5" x14ac:dyDescent="0.25">
      <c r="A50" s="176">
        <v>380</v>
      </c>
      <c r="B50" s="99"/>
    </row>
    <row r="51" spans="1:5" x14ac:dyDescent="0.25">
      <c r="A51" s="176">
        <v>299</v>
      </c>
      <c r="B51" s="99"/>
    </row>
    <row r="52" spans="1:5" x14ac:dyDescent="0.25">
      <c r="A52" s="176">
        <v>293</v>
      </c>
      <c r="B52" s="99"/>
    </row>
    <row r="55" spans="1:5" s="118" customFormat="1" x14ac:dyDescent="0.25">
      <c r="A55" s="121" t="s">
        <v>1624</v>
      </c>
      <c r="E55" s="118" t="s">
        <v>1588</v>
      </c>
    </row>
    <row r="56" spans="1:5" s="118" customFormat="1" x14ac:dyDescent="0.25">
      <c r="A56" s="177">
        <v>561</v>
      </c>
    </row>
    <row r="57" spans="1:5" s="118" customFormat="1" x14ac:dyDescent="0.25">
      <c r="A57" s="177">
        <v>553</v>
      </c>
    </row>
    <row r="58" spans="1:5" s="118" customFormat="1" x14ac:dyDescent="0.25">
      <c r="A58" s="177">
        <v>550</v>
      </c>
    </row>
    <row r="59" spans="1:5" s="118" customFormat="1" x14ac:dyDescent="0.25">
      <c r="A59" s="177">
        <v>547</v>
      </c>
    </row>
    <row r="60" spans="1:5" s="118" customFormat="1" x14ac:dyDescent="0.25">
      <c r="A60" s="177">
        <v>547</v>
      </c>
    </row>
    <row r="61" spans="1:5" s="118" customFormat="1" x14ac:dyDescent="0.25">
      <c r="A61" s="177">
        <v>547</v>
      </c>
    </row>
    <row r="62" spans="1:5" s="118" customFormat="1" x14ac:dyDescent="0.25">
      <c r="A62" s="177">
        <v>546</v>
      </c>
    </row>
    <row r="63" spans="1:5" s="118" customFormat="1" x14ac:dyDescent="0.25">
      <c r="A63" s="179">
        <v>536</v>
      </c>
      <c r="B63" s="118">
        <v>60</v>
      </c>
      <c r="E63" s="118">
        <v>536</v>
      </c>
    </row>
    <row r="64" spans="1:5" s="118" customFormat="1" x14ac:dyDescent="0.25">
      <c r="A64" s="179">
        <v>536</v>
      </c>
      <c r="B64" s="118">
        <v>50</v>
      </c>
      <c r="E64" s="118">
        <v>536</v>
      </c>
    </row>
    <row r="65" spans="1:5" s="118" customFormat="1" x14ac:dyDescent="0.25">
      <c r="A65" s="177">
        <v>526</v>
      </c>
    </row>
    <row r="66" spans="1:5" s="118" customFormat="1" x14ac:dyDescent="0.25">
      <c r="A66" s="177">
        <v>523</v>
      </c>
    </row>
    <row r="67" spans="1:5" s="118" customFormat="1" x14ac:dyDescent="0.25">
      <c r="A67" s="177">
        <v>518</v>
      </c>
    </row>
    <row r="68" spans="1:5" s="118" customFormat="1" x14ac:dyDescent="0.25">
      <c r="A68" s="177">
        <v>516</v>
      </c>
    </row>
    <row r="69" spans="1:5" s="118" customFormat="1" x14ac:dyDescent="0.25">
      <c r="A69" s="177">
        <v>514</v>
      </c>
    </row>
    <row r="70" spans="1:5" s="118" customFormat="1" x14ac:dyDescent="0.25">
      <c r="A70" s="179">
        <v>513</v>
      </c>
      <c r="B70" s="118">
        <v>50</v>
      </c>
      <c r="E70" s="118">
        <v>513</v>
      </c>
    </row>
    <row r="71" spans="1:5" s="118" customFormat="1" x14ac:dyDescent="0.25">
      <c r="A71" s="177">
        <v>511</v>
      </c>
    </row>
    <row r="72" spans="1:5" s="118" customFormat="1" x14ac:dyDescent="0.25">
      <c r="A72" s="177">
        <v>507</v>
      </c>
    </row>
    <row r="73" spans="1:5" s="118" customFormat="1" x14ac:dyDescent="0.25">
      <c r="A73" s="177">
        <v>506</v>
      </c>
    </row>
    <row r="74" spans="1:5" s="118" customFormat="1" x14ac:dyDescent="0.25">
      <c r="A74" s="177">
        <v>503</v>
      </c>
    </row>
    <row r="75" spans="1:5" s="118" customFormat="1" x14ac:dyDescent="0.25">
      <c r="A75" s="177">
        <v>499</v>
      </c>
    </row>
    <row r="76" spans="1:5" s="118" customFormat="1" x14ac:dyDescent="0.25">
      <c r="A76" s="177">
        <v>494</v>
      </c>
    </row>
    <row r="77" spans="1:5" s="118" customFormat="1" x14ac:dyDescent="0.25">
      <c r="A77" s="177">
        <v>482</v>
      </c>
    </row>
    <row r="78" spans="1:5" s="118" customFormat="1" x14ac:dyDescent="0.25">
      <c r="A78" s="177">
        <v>480</v>
      </c>
    </row>
    <row r="79" spans="1:5" s="118" customFormat="1" x14ac:dyDescent="0.25">
      <c r="A79" s="177">
        <v>474</v>
      </c>
    </row>
    <row r="80" spans="1:5" s="118" customFormat="1" x14ac:dyDescent="0.25">
      <c r="A80" s="177">
        <v>465</v>
      </c>
    </row>
    <row r="81" spans="1:5" s="118" customFormat="1" x14ac:dyDescent="0.25">
      <c r="A81" s="176">
        <v>456</v>
      </c>
    </row>
    <row r="82" spans="1:5" s="118" customFormat="1" x14ac:dyDescent="0.25">
      <c r="A82" s="176">
        <v>445</v>
      </c>
      <c r="B82" s="118">
        <v>50</v>
      </c>
      <c r="E82" s="120">
        <v>445</v>
      </c>
    </row>
    <row r="83" spans="1:5" s="118" customFormat="1" x14ac:dyDescent="0.25">
      <c r="A83" s="176">
        <v>438</v>
      </c>
      <c r="B83" s="118">
        <v>60</v>
      </c>
      <c r="E83" s="120">
        <v>438</v>
      </c>
    </row>
    <row r="84" spans="1:5" s="118" customFormat="1" x14ac:dyDescent="0.25">
      <c r="A84" s="176">
        <v>430</v>
      </c>
    </row>
    <row r="85" spans="1:5" s="118" customFormat="1" x14ac:dyDescent="0.25">
      <c r="A85" s="176">
        <v>419</v>
      </c>
    </row>
    <row r="86" spans="1:5" s="118" customFormat="1" x14ac:dyDescent="0.25">
      <c r="A86" s="176">
        <v>417</v>
      </c>
    </row>
    <row r="87" spans="1:5" s="118" customFormat="1" x14ac:dyDescent="0.25">
      <c r="A87" s="176">
        <v>329</v>
      </c>
    </row>
    <row r="88" spans="1:5" s="118" customFormat="1" x14ac:dyDescent="0.25">
      <c r="A88" s="177"/>
    </row>
    <row r="89" spans="1:5" s="118" customFormat="1" x14ac:dyDescent="0.25">
      <c r="A89" s="177"/>
    </row>
    <row r="90" spans="1:5" s="118" customFormat="1" x14ac:dyDescent="0.25">
      <c r="A90" s="177"/>
    </row>
    <row r="91" spans="1:5" s="118" customFormat="1" x14ac:dyDescent="0.25">
      <c r="A91" s="177"/>
    </row>
    <row r="92" spans="1:5" s="118" customFormat="1" x14ac:dyDescent="0.25">
      <c r="A92" s="176"/>
    </row>
    <row r="93" spans="1:5" s="118" customFormat="1" x14ac:dyDescent="0.25">
      <c r="A93" s="176"/>
    </row>
    <row r="95" spans="1:5" s="118" customFormat="1" x14ac:dyDescent="0.25">
      <c r="A95" s="121" t="s">
        <v>1540</v>
      </c>
      <c r="D95" s="118" t="s">
        <v>1472</v>
      </c>
      <c r="E95" s="118" t="s">
        <v>1582</v>
      </c>
    </row>
    <row r="96" spans="1:5" s="118" customFormat="1" x14ac:dyDescent="0.25">
      <c r="A96" s="177">
        <v>549</v>
      </c>
      <c r="D96" s="177"/>
      <c r="E96" s="177">
        <v>538</v>
      </c>
    </row>
    <row r="97" spans="1:5" s="118" customFormat="1" x14ac:dyDescent="0.25">
      <c r="A97" s="177">
        <v>545</v>
      </c>
      <c r="D97" s="177"/>
      <c r="E97" s="177">
        <v>514</v>
      </c>
    </row>
    <row r="98" spans="1:5" s="118" customFormat="1" x14ac:dyDescent="0.25">
      <c r="A98" s="177">
        <v>542</v>
      </c>
      <c r="D98" s="177"/>
      <c r="E98" s="175">
        <v>556</v>
      </c>
    </row>
    <row r="99" spans="1:5" s="118" customFormat="1" x14ac:dyDescent="0.25">
      <c r="A99" s="177">
        <v>528</v>
      </c>
      <c r="D99" s="177"/>
      <c r="E99" s="175">
        <v>549</v>
      </c>
    </row>
    <row r="100" spans="1:5" s="118" customFormat="1" x14ac:dyDescent="0.25">
      <c r="A100" s="177">
        <v>520</v>
      </c>
      <c r="D100" s="177"/>
      <c r="E100" s="175">
        <v>545</v>
      </c>
    </row>
    <row r="101" spans="1:5" s="118" customFormat="1" x14ac:dyDescent="0.25">
      <c r="A101" s="177">
        <v>515</v>
      </c>
      <c r="D101" s="177"/>
      <c r="E101" s="175">
        <v>542</v>
      </c>
    </row>
    <row r="102" spans="1:5" s="118" customFormat="1" x14ac:dyDescent="0.25">
      <c r="A102" s="177">
        <v>514</v>
      </c>
      <c r="D102" s="177"/>
      <c r="E102" s="175">
        <v>537</v>
      </c>
    </row>
    <row r="103" spans="1:5" s="118" customFormat="1" x14ac:dyDescent="0.25">
      <c r="A103" s="177">
        <v>504</v>
      </c>
      <c r="D103" s="177"/>
      <c r="E103" s="175"/>
    </row>
    <row r="104" spans="1:5" s="118" customFormat="1" x14ac:dyDescent="0.25">
      <c r="A104" s="177">
        <v>502</v>
      </c>
      <c r="D104" s="177"/>
      <c r="E104" s="175"/>
    </row>
    <row r="105" spans="1:5" s="118" customFormat="1" x14ac:dyDescent="0.25">
      <c r="A105" s="177">
        <v>497</v>
      </c>
      <c r="D105" s="177"/>
      <c r="E105" s="175"/>
    </row>
    <row r="106" spans="1:5" s="118" customFormat="1" x14ac:dyDescent="0.25">
      <c r="A106" s="177">
        <v>470</v>
      </c>
      <c r="D106" s="177"/>
      <c r="E106" s="175"/>
    </row>
    <row r="107" spans="1:5" s="118" customFormat="1" x14ac:dyDescent="0.25">
      <c r="A107" s="177">
        <v>457</v>
      </c>
      <c r="D107" s="177"/>
      <c r="E107" s="175"/>
    </row>
    <row r="108" spans="1:5" s="118" customFormat="1" x14ac:dyDescent="0.25">
      <c r="A108" s="177">
        <v>448</v>
      </c>
      <c r="D108" s="177"/>
      <c r="E108" s="175"/>
    </row>
    <row r="109" spans="1:5" s="118" customFormat="1" x14ac:dyDescent="0.25">
      <c r="A109" s="176">
        <v>432</v>
      </c>
      <c r="D109" s="177"/>
      <c r="E109" s="175"/>
    </row>
    <row r="110" spans="1:5" s="118" customFormat="1" x14ac:dyDescent="0.25">
      <c r="A110" s="175"/>
      <c r="D110" s="177"/>
      <c r="E110" s="175"/>
    </row>
    <row r="111" spans="1:5" s="118" customFormat="1" x14ac:dyDescent="0.25">
      <c r="A111" s="175"/>
    </row>
    <row r="112" spans="1:5" s="118" customFormat="1" x14ac:dyDescent="0.25">
      <c r="A112" s="175"/>
    </row>
    <row r="113" spans="1:5" s="118" customFormat="1" x14ac:dyDescent="0.25">
      <c r="A113" s="175"/>
    </row>
    <row r="114" spans="1:5" s="118" customFormat="1" x14ac:dyDescent="0.25">
      <c r="A114" s="175"/>
    </row>
    <row r="115" spans="1:5" s="118" customFormat="1" x14ac:dyDescent="0.25">
      <c r="A115" s="175"/>
    </row>
    <row r="116" spans="1:5" s="118" customFormat="1" x14ac:dyDescent="0.25">
      <c r="A116" s="175"/>
    </row>
    <row r="117" spans="1:5" s="118" customFormat="1" x14ac:dyDescent="0.25">
      <c r="A117" s="175"/>
    </row>
    <row r="118" spans="1:5" s="118" customFormat="1" x14ac:dyDescent="0.25">
      <c r="A118" s="175"/>
    </row>
    <row r="119" spans="1:5" s="118" customFormat="1" x14ac:dyDescent="0.25">
      <c r="A119" s="175"/>
    </row>
    <row r="120" spans="1:5" s="118" customFormat="1" x14ac:dyDescent="0.25">
      <c r="A120" s="175"/>
    </row>
    <row r="121" spans="1:5" s="118" customFormat="1" x14ac:dyDescent="0.25">
      <c r="A121" s="175"/>
    </row>
    <row r="122" spans="1:5" s="118" customFormat="1" x14ac:dyDescent="0.25">
      <c r="A122" s="175"/>
    </row>
    <row r="123" spans="1:5" s="118" customFormat="1" x14ac:dyDescent="0.25">
      <c r="A123" s="175"/>
    </row>
    <row r="124" spans="1:5" s="118" customFormat="1" x14ac:dyDescent="0.25">
      <c r="A124" s="175"/>
    </row>
    <row r="126" spans="1:5" s="118" customFormat="1" x14ac:dyDescent="0.25">
      <c r="A126" s="121" t="s">
        <v>1539</v>
      </c>
      <c r="D126" s="118" t="s">
        <v>1472</v>
      </c>
      <c r="E126" s="118" t="s">
        <v>1579</v>
      </c>
    </row>
    <row r="127" spans="1:5" s="118" customFormat="1" x14ac:dyDescent="0.25">
      <c r="A127" s="177">
        <v>536</v>
      </c>
      <c r="D127" s="177"/>
      <c r="E127" s="177">
        <v>536</v>
      </c>
    </row>
    <row r="128" spans="1:5" s="118" customFormat="1" x14ac:dyDescent="0.25">
      <c r="A128" s="177">
        <v>513</v>
      </c>
      <c r="D128" s="177"/>
      <c r="E128" s="176">
        <v>438</v>
      </c>
    </row>
    <row r="129" spans="1:5" s="118" customFormat="1" x14ac:dyDescent="0.25">
      <c r="A129" s="177">
        <v>445</v>
      </c>
      <c r="D129" s="177"/>
      <c r="E129" s="175"/>
    </row>
    <row r="130" spans="1:5" s="118" customFormat="1" x14ac:dyDescent="0.25">
      <c r="D130" s="175"/>
      <c r="E130" s="175"/>
    </row>
    <row r="133" spans="1:5" s="118" customFormat="1" x14ac:dyDescent="0.25">
      <c r="A133" s="121" t="s">
        <v>1542</v>
      </c>
      <c r="D133" s="118" t="s">
        <v>1447</v>
      </c>
    </row>
    <row r="134" spans="1:5" s="118" customFormat="1" x14ac:dyDescent="0.25">
      <c r="A134" s="177">
        <v>556</v>
      </c>
      <c r="D134" s="177">
        <v>538</v>
      </c>
    </row>
    <row r="135" spans="1:5" s="118" customFormat="1" x14ac:dyDescent="0.25">
      <c r="A135" s="177">
        <v>549</v>
      </c>
      <c r="D135" s="177">
        <v>514</v>
      </c>
    </row>
    <row r="136" spans="1:5" s="118" customFormat="1" x14ac:dyDescent="0.25">
      <c r="A136" s="177">
        <v>545</v>
      </c>
    </row>
    <row r="137" spans="1:5" s="118" customFormat="1" x14ac:dyDescent="0.25">
      <c r="A137" s="177">
        <v>542</v>
      </c>
    </row>
    <row r="138" spans="1:5" s="118" customFormat="1" x14ac:dyDescent="0.25">
      <c r="A138" s="177">
        <v>537</v>
      </c>
    </row>
    <row r="139" spans="1:5" s="118" customFormat="1" x14ac:dyDescent="0.25">
      <c r="A139" s="178">
        <v>531</v>
      </c>
    </row>
    <row r="140" spans="1:5" s="118" customFormat="1" x14ac:dyDescent="0.25">
      <c r="A140" s="177">
        <v>518</v>
      </c>
    </row>
    <row r="141" spans="1:5" s="118" customFormat="1" x14ac:dyDescent="0.25">
      <c r="A141" s="177">
        <v>511</v>
      </c>
    </row>
    <row r="142" spans="1:5" s="118" customFormat="1" x14ac:dyDescent="0.25">
      <c r="A142" s="176">
        <v>455</v>
      </c>
    </row>
    <row r="143" spans="1:5" s="118" customFormat="1" x14ac:dyDescent="0.25">
      <c r="A143" s="176"/>
    </row>
    <row r="144" spans="1:5" s="118" customFormat="1" x14ac:dyDescent="0.25">
      <c r="A144" s="176"/>
    </row>
    <row r="145" spans="1:5" s="118" customFormat="1" x14ac:dyDescent="0.25">
      <c r="A145" s="176"/>
    </row>
    <row r="146" spans="1:5" s="118" customFormat="1" x14ac:dyDescent="0.25"/>
    <row r="149" spans="1:5" s="118" customFormat="1" x14ac:dyDescent="0.25">
      <c r="A149" s="121" t="s">
        <v>1541</v>
      </c>
      <c r="D149" s="118" t="s">
        <v>1447</v>
      </c>
    </row>
    <row r="150" spans="1:5" s="118" customFormat="1" x14ac:dyDescent="0.25">
      <c r="A150" s="177">
        <v>536</v>
      </c>
      <c r="D150" s="177"/>
    </row>
    <row r="151" spans="1:5" s="118" customFormat="1" x14ac:dyDescent="0.25">
      <c r="A151" s="177">
        <v>438</v>
      </c>
    </row>
    <row r="152" spans="1:5" s="118" customFormat="1" x14ac:dyDescent="0.25">
      <c r="A152" s="177"/>
    </row>
    <row r="155" spans="1:5" s="118" customFormat="1" x14ac:dyDescent="0.25">
      <c r="A155" s="121" t="s">
        <v>1581</v>
      </c>
      <c r="E155" s="118" t="s">
        <v>1588</v>
      </c>
    </row>
    <row r="156" spans="1:5" s="118" customFormat="1" x14ac:dyDescent="0.25">
      <c r="A156" s="177">
        <v>559</v>
      </c>
    </row>
    <row r="157" spans="1:5" s="118" customFormat="1" x14ac:dyDescent="0.25">
      <c r="A157" s="177">
        <v>556</v>
      </c>
      <c r="B157" s="118">
        <v>50</v>
      </c>
      <c r="C157" s="118" t="s">
        <v>1621</v>
      </c>
    </row>
    <row r="158" spans="1:5" s="118" customFormat="1" x14ac:dyDescent="0.25">
      <c r="A158" s="177">
        <v>552</v>
      </c>
    </row>
    <row r="159" spans="1:5" s="118" customFormat="1" x14ac:dyDescent="0.25">
      <c r="A159" s="177">
        <v>537</v>
      </c>
    </row>
    <row r="160" spans="1:5" s="118" customFormat="1" x14ac:dyDescent="0.25">
      <c r="A160" s="179">
        <v>534</v>
      </c>
      <c r="B160" s="118">
        <v>50</v>
      </c>
      <c r="E160" s="118">
        <v>534</v>
      </c>
    </row>
    <row r="161" spans="1:5" s="118" customFormat="1" x14ac:dyDescent="0.25">
      <c r="A161" s="177">
        <v>534</v>
      </c>
      <c r="B161" s="118">
        <v>50</v>
      </c>
      <c r="C161" s="118" t="s">
        <v>1621</v>
      </c>
    </row>
    <row r="162" spans="1:5" s="118" customFormat="1" x14ac:dyDescent="0.25">
      <c r="A162" s="177">
        <v>527</v>
      </c>
    </row>
    <row r="163" spans="1:5" s="118" customFormat="1" x14ac:dyDescent="0.25">
      <c r="A163" s="177">
        <v>526</v>
      </c>
      <c r="B163" s="118">
        <v>50</v>
      </c>
      <c r="C163" s="118" t="s">
        <v>1621</v>
      </c>
    </row>
    <row r="164" spans="1:5" s="118" customFormat="1" x14ac:dyDescent="0.25">
      <c r="A164" s="177">
        <v>524</v>
      </c>
    </row>
    <row r="165" spans="1:5" s="118" customFormat="1" x14ac:dyDescent="0.25">
      <c r="A165" s="177">
        <v>523</v>
      </c>
    </row>
    <row r="166" spans="1:5" s="118" customFormat="1" x14ac:dyDescent="0.25">
      <c r="A166" s="177">
        <v>521</v>
      </c>
    </row>
    <row r="167" spans="1:5" s="118" customFormat="1" x14ac:dyDescent="0.25">
      <c r="A167" s="177">
        <v>518</v>
      </c>
    </row>
    <row r="168" spans="1:5" s="118" customFormat="1" x14ac:dyDescent="0.25">
      <c r="A168" s="177">
        <v>517</v>
      </c>
    </row>
    <row r="169" spans="1:5" s="118" customFormat="1" x14ac:dyDescent="0.25">
      <c r="A169" s="179">
        <v>517</v>
      </c>
      <c r="B169" s="118">
        <v>50</v>
      </c>
      <c r="E169" s="118">
        <v>517</v>
      </c>
    </row>
    <row r="170" spans="1:5" s="118" customFormat="1" x14ac:dyDescent="0.25">
      <c r="A170" s="179">
        <v>515</v>
      </c>
      <c r="B170" s="118">
        <v>50</v>
      </c>
      <c r="E170" s="118">
        <v>515</v>
      </c>
    </row>
    <row r="171" spans="1:5" s="118" customFormat="1" x14ac:dyDescent="0.25">
      <c r="A171" s="177">
        <v>515</v>
      </c>
    </row>
    <row r="172" spans="1:5" s="118" customFormat="1" x14ac:dyDescent="0.25">
      <c r="A172" s="177">
        <v>508</v>
      </c>
    </row>
    <row r="173" spans="1:5" s="118" customFormat="1" x14ac:dyDescent="0.25">
      <c r="A173" s="177">
        <v>507</v>
      </c>
    </row>
    <row r="174" spans="1:5" s="118" customFormat="1" x14ac:dyDescent="0.25">
      <c r="A174" s="177">
        <v>507</v>
      </c>
      <c r="B174" s="118">
        <v>50</v>
      </c>
      <c r="C174" s="118" t="s">
        <v>1621</v>
      </c>
    </row>
    <row r="175" spans="1:5" s="118" customFormat="1" x14ac:dyDescent="0.25">
      <c r="A175" s="177">
        <v>506</v>
      </c>
      <c r="B175" s="118">
        <v>50</v>
      </c>
      <c r="C175" s="118" t="s">
        <v>1621</v>
      </c>
    </row>
    <row r="176" spans="1:5" s="118" customFormat="1" x14ac:dyDescent="0.25">
      <c r="A176" s="179">
        <v>502</v>
      </c>
      <c r="B176" s="118">
        <v>60</v>
      </c>
      <c r="E176" s="118">
        <v>502</v>
      </c>
    </row>
    <row r="177" spans="1:5" s="118" customFormat="1" x14ac:dyDescent="0.25">
      <c r="A177" s="177">
        <v>501</v>
      </c>
    </row>
    <row r="178" spans="1:5" s="118" customFormat="1" x14ac:dyDescent="0.25">
      <c r="A178" s="177">
        <v>501</v>
      </c>
    </row>
    <row r="179" spans="1:5" s="118" customFormat="1" x14ac:dyDescent="0.25">
      <c r="A179" s="179">
        <v>501</v>
      </c>
      <c r="B179" s="118">
        <v>60</v>
      </c>
      <c r="E179" s="118">
        <v>501</v>
      </c>
    </row>
    <row r="180" spans="1:5" s="118" customFormat="1" x14ac:dyDescent="0.25">
      <c r="A180" s="177">
        <v>495</v>
      </c>
    </row>
    <row r="181" spans="1:5" s="118" customFormat="1" x14ac:dyDescent="0.25">
      <c r="A181" s="177">
        <v>495</v>
      </c>
    </row>
    <row r="182" spans="1:5" s="118" customFormat="1" x14ac:dyDescent="0.25">
      <c r="A182" s="177">
        <v>488</v>
      </c>
    </row>
    <row r="183" spans="1:5" s="118" customFormat="1" x14ac:dyDescent="0.25">
      <c r="A183" s="177">
        <v>484</v>
      </c>
    </row>
    <row r="184" spans="1:5" s="118" customFormat="1" x14ac:dyDescent="0.25">
      <c r="A184" s="177">
        <v>483</v>
      </c>
    </row>
    <row r="185" spans="1:5" s="118" customFormat="1" x14ac:dyDescent="0.25">
      <c r="A185" s="177">
        <v>483</v>
      </c>
    </row>
    <row r="186" spans="1:5" s="118" customFormat="1" x14ac:dyDescent="0.25">
      <c r="A186" s="177">
        <v>479</v>
      </c>
    </row>
    <row r="187" spans="1:5" s="118" customFormat="1" x14ac:dyDescent="0.25">
      <c r="A187" s="177">
        <v>479</v>
      </c>
    </row>
    <row r="188" spans="1:5" s="118" customFormat="1" x14ac:dyDescent="0.25">
      <c r="A188" s="177">
        <v>476</v>
      </c>
    </row>
    <row r="189" spans="1:5" s="118" customFormat="1" x14ac:dyDescent="0.25">
      <c r="A189" s="177">
        <v>473</v>
      </c>
    </row>
    <row r="190" spans="1:5" s="118" customFormat="1" x14ac:dyDescent="0.25">
      <c r="A190" s="177">
        <v>470</v>
      </c>
    </row>
    <row r="191" spans="1:5" s="118" customFormat="1" x14ac:dyDescent="0.25">
      <c r="A191" s="177">
        <v>468</v>
      </c>
    </row>
    <row r="192" spans="1:5" s="118" customFormat="1" x14ac:dyDescent="0.25">
      <c r="A192" s="177">
        <v>467</v>
      </c>
    </row>
    <row r="193" spans="1:6" s="118" customFormat="1" x14ac:dyDescent="0.25">
      <c r="A193" s="177">
        <v>466</v>
      </c>
      <c r="F193" s="118">
        <v>426</v>
      </c>
    </row>
    <row r="194" spans="1:6" s="118" customFormat="1" x14ac:dyDescent="0.25">
      <c r="A194" s="177">
        <v>460</v>
      </c>
    </row>
    <row r="195" spans="1:6" s="118" customFormat="1" x14ac:dyDescent="0.25">
      <c r="A195" s="177">
        <v>457</v>
      </c>
    </row>
    <row r="196" spans="1:6" s="118" customFormat="1" x14ac:dyDescent="0.25">
      <c r="A196" s="177">
        <v>452</v>
      </c>
    </row>
    <row r="197" spans="1:6" s="118" customFormat="1" x14ac:dyDescent="0.25">
      <c r="A197" s="177">
        <v>451</v>
      </c>
    </row>
    <row r="198" spans="1:6" s="118" customFormat="1" x14ac:dyDescent="0.25">
      <c r="A198" s="177">
        <v>445</v>
      </c>
    </row>
    <row r="199" spans="1:6" s="118" customFormat="1" x14ac:dyDescent="0.25">
      <c r="A199" s="176">
        <v>423</v>
      </c>
    </row>
    <row r="200" spans="1:6" s="118" customFormat="1" x14ac:dyDescent="0.25">
      <c r="A200" s="176">
        <v>422</v>
      </c>
    </row>
    <row r="201" spans="1:6" s="118" customFormat="1" x14ac:dyDescent="0.25">
      <c r="A201" s="176">
        <v>421</v>
      </c>
    </row>
    <row r="202" spans="1:6" s="118" customFormat="1" x14ac:dyDescent="0.25">
      <c r="A202" s="176">
        <v>417</v>
      </c>
    </row>
    <row r="203" spans="1:6" s="118" customFormat="1" x14ac:dyDescent="0.25">
      <c r="A203" s="176">
        <v>415</v>
      </c>
    </row>
    <row r="204" spans="1:6" s="118" customFormat="1" x14ac:dyDescent="0.25">
      <c r="A204" s="176">
        <v>414</v>
      </c>
    </row>
    <row r="205" spans="1:6" s="118" customFormat="1" x14ac:dyDescent="0.25">
      <c r="A205" s="176">
        <v>405</v>
      </c>
    </row>
    <row r="206" spans="1:6" s="118" customFormat="1" x14ac:dyDescent="0.25">
      <c r="A206" s="176">
        <v>404</v>
      </c>
    </row>
    <row r="207" spans="1:6" s="118" customFormat="1" x14ac:dyDescent="0.25">
      <c r="A207" s="176">
        <v>398</v>
      </c>
    </row>
    <row r="208" spans="1:6" s="118" customFormat="1" x14ac:dyDescent="0.25">
      <c r="A208" s="176">
        <v>275</v>
      </c>
    </row>
    <row r="209" spans="1:5" s="118" customFormat="1" x14ac:dyDescent="0.25">
      <c r="A209" s="177"/>
    </row>
    <row r="210" spans="1:5" s="118" customFormat="1" x14ac:dyDescent="0.25">
      <c r="A210" s="120"/>
    </row>
    <row r="212" spans="1:5" s="118" customFormat="1" x14ac:dyDescent="0.25">
      <c r="A212" s="121" t="s">
        <v>1583</v>
      </c>
      <c r="E212" s="118" t="s">
        <v>1588</v>
      </c>
    </row>
    <row r="213" spans="1:5" s="118" customFormat="1" x14ac:dyDescent="0.25">
      <c r="A213" s="177">
        <v>536</v>
      </c>
    </row>
    <row r="214" spans="1:5" s="118" customFormat="1" x14ac:dyDescent="0.25">
      <c r="A214" s="177">
        <v>525</v>
      </c>
    </row>
    <row r="215" spans="1:5" s="118" customFormat="1" x14ac:dyDescent="0.25">
      <c r="A215" s="179">
        <v>524</v>
      </c>
      <c r="B215" s="118">
        <v>60</v>
      </c>
      <c r="E215" s="118">
        <v>524</v>
      </c>
    </row>
    <row r="216" spans="1:5" s="118" customFormat="1" x14ac:dyDescent="0.25">
      <c r="A216" s="179">
        <v>512</v>
      </c>
      <c r="B216" s="118">
        <v>60</v>
      </c>
      <c r="E216" s="118">
        <v>512</v>
      </c>
    </row>
    <row r="217" spans="1:5" s="118" customFormat="1" x14ac:dyDescent="0.25">
      <c r="A217" s="177">
        <v>503</v>
      </c>
    </row>
    <row r="218" spans="1:5" s="118" customFormat="1" x14ac:dyDescent="0.25">
      <c r="A218" s="177">
        <v>503</v>
      </c>
    </row>
    <row r="219" spans="1:5" s="118" customFormat="1" x14ac:dyDescent="0.25">
      <c r="A219" s="179">
        <v>501</v>
      </c>
      <c r="B219" s="118">
        <v>60</v>
      </c>
      <c r="E219" s="118">
        <v>501</v>
      </c>
    </row>
    <row r="220" spans="1:5" s="118" customFormat="1" x14ac:dyDescent="0.25">
      <c r="A220" s="179">
        <v>494</v>
      </c>
      <c r="B220" s="118">
        <v>60</v>
      </c>
      <c r="E220" s="118">
        <v>494</v>
      </c>
    </row>
    <row r="221" spans="1:5" s="118" customFormat="1" x14ac:dyDescent="0.25">
      <c r="A221" s="177">
        <v>493</v>
      </c>
    </row>
    <row r="222" spans="1:5" s="118" customFormat="1" x14ac:dyDescent="0.25">
      <c r="A222" s="177">
        <v>490</v>
      </c>
    </row>
    <row r="223" spans="1:5" s="118" customFormat="1" x14ac:dyDescent="0.25">
      <c r="A223" s="177">
        <v>488</v>
      </c>
    </row>
    <row r="224" spans="1:5" s="118" customFormat="1" x14ac:dyDescent="0.25">
      <c r="A224" s="177">
        <v>488</v>
      </c>
    </row>
    <row r="225" spans="1:5" s="118" customFormat="1" x14ac:dyDescent="0.25">
      <c r="A225" s="180">
        <v>473</v>
      </c>
    </row>
    <row r="226" spans="1:5" s="118" customFormat="1" x14ac:dyDescent="0.25">
      <c r="A226" s="179">
        <v>467</v>
      </c>
      <c r="B226" s="118">
        <v>60</v>
      </c>
      <c r="E226" s="118">
        <v>467</v>
      </c>
    </row>
    <row r="227" spans="1:5" s="118" customFormat="1" x14ac:dyDescent="0.25">
      <c r="A227" s="180">
        <v>467</v>
      </c>
    </row>
    <row r="228" spans="1:5" s="118" customFormat="1" x14ac:dyDescent="0.25">
      <c r="A228" s="180">
        <v>459</v>
      </c>
    </row>
    <row r="229" spans="1:5" s="118" customFormat="1" x14ac:dyDescent="0.25">
      <c r="A229" s="180">
        <v>455</v>
      </c>
    </row>
    <row r="230" spans="1:5" s="118" customFormat="1" x14ac:dyDescent="0.25">
      <c r="A230" s="180">
        <v>440</v>
      </c>
    </row>
    <row r="231" spans="1:5" s="118" customFormat="1" x14ac:dyDescent="0.25">
      <c r="A231" s="180">
        <v>435</v>
      </c>
    </row>
    <row r="232" spans="1:5" s="118" customFormat="1" x14ac:dyDescent="0.25">
      <c r="A232" s="176">
        <v>390</v>
      </c>
    </row>
    <row r="233" spans="1:5" s="118" customFormat="1" x14ac:dyDescent="0.25">
      <c r="A233" s="176">
        <v>379</v>
      </c>
    </row>
    <row r="234" spans="1:5" s="118" customFormat="1" x14ac:dyDescent="0.25">
      <c r="A234" s="176">
        <v>376</v>
      </c>
    </row>
    <row r="235" spans="1:5" s="118" customFormat="1" x14ac:dyDescent="0.25">
      <c r="A235" s="176">
        <v>373</v>
      </c>
    </row>
    <row r="236" spans="1:5" s="118" customFormat="1" x14ac:dyDescent="0.25">
      <c r="A236" s="176">
        <v>340</v>
      </c>
    </row>
    <row r="237" spans="1:5" s="118" customFormat="1" x14ac:dyDescent="0.25">
      <c r="A237" s="176">
        <v>322</v>
      </c>
    </row>
    <row r="238" spans="1:5" s="118" customFormat="1" x14ac:dyDescent="0.25">
      <c r="A238" s="176">
        <v>319</v>
      </c>
    </row>
    <row r="239" spans="1:5" s="118" customFormat="1" x14ac:dyDescent="0.25">
      <c r="A239" s="176">
        <v>260</v>
      </c>
    </row>
    <row r="240" spans="1:5" s="118" customFormat="1" x14ac:dyDescent="0.25">
      <c r="A240" s="180"/>
    </row>
    <row r="241" spans="1:5" s="118" customFormat="1" x14ac:dyDescent="0.25">
      <c r="A241" s="180"/>
    </row>
    <row r="242" spans="1:5" s="118" customFormat="1" x14ac:dyDescent="0.25">
      <c r="A242" s="176"/>
    </row>
    <row r="244" spans="1:5" s="118" customFormat="1" x14ac:dyDescent="0.25">
      <c r="A244" s="121" t="s">
        <v>1518</v>
      </c>
      <c r="D244" s="118" t="s">
        <v>1472</v>
      </c>
      <c r="E244" s="118" t="s">
        <v>1582</v>
      </c>
    </row>
    <row r="245" spans="1:5" s="118" customFormat="1" x14ac:dyDescent="0.25">
      <c r="A245" s="177">
        <v>534</v>
      </c>
      <c r="D245" s="177">
        <v>556</v>
      </c>
      <c r="E245" s="177">
        <v>502</v>
      </c>
    </row>
    <row r="246" spans="1:5" s="118" customFormat="1" x14ac:dyDescent="0.25">
      <c r="A246" s="177">
        <v>517</v>
      </c>
      <c r="D246" s="177">
        <v>534</v>
      </c>
      <c r="E246" s="177">
        <v>501</v>
      </c>
    </row>
    <row r="247" spans="1:5" s="118" customFormat="1" x14ac:dyDescent="0.25">
      <c r="A247" s="177">
        <v>515</v>
      </c>
      <c r="D247" s="177">
        <v>526</v>
      </c>
      <c r="E247" s="177">
        <v>485</v>
      </c>
    </row>
    <row r="248" spans="1:5" s="118" customFormat="1" x14ac:dyDescent="0.25">
      <c r="A248" s="177">
        <v>500</v>
      </c>
      <c r="D248" s="177">
        <v>507</v>
      </c>
      <c r="E248" s="177">
        <v>478</v>
      </c>
    </row>
    <row r="249" spans="1:5" s="118" customFormat="1" x14ac:dyDescent="0.25">
      <c r="A249" s="177">
        <v>499</v>
      </c>
      <c r="D249" s="177">
        <v>506</v>
      </c>
      <c r="E249" s="177">
        <v>474</v>
      </c>
    </row>
    <row r="250" spans="1:5" s="118" customFormat="1" x14ac:dyDescent="0.25">
      <c r="A250" s="177">
        <v>479</v>
      </c>
    </row>
    <row r="251" spans="1:5" s="118" customFormat="1" x14ac:dyDescent="0.25">
      <c r="A251" s="177">
        <v>475</v>
      </c>
    </row>
    <row r="252" spans="1:5" s="118" customFormat="1" x14ac:dyDescent="0.25">
      <c r="A252" s="177">
        <v>465</v>
      </c>
    </row>
    <row r="253" spans="1:5" s="118" customFormat="1" x14ac:dyDescent="0.25">
      <c r="A253" s="177">
        <v>456</v>
      </c>
    </row>
    <row r="254" spans="1:5" s="118" customFormat="1" x14ac:dyDescent="0.25">
      <c r="A254" s="177">
        <v>443</v>
      </c>
    </row>
    <row r="255" spans="1:5" s="118" customFormat="1" x14ac:dyDescent="0.25">
      <c r="A255" s="177">
        <v>439</v>
      </c>
    </row>
    <row r="256" spans="1:5" s="118" customFormat="1" x14ac:dyDescent="0.25">
      <c r="A256" s="177">
        <v>420</v>
      </c>
    </row>
    <row r="257" spans="1:5" s="118" customFormat="1" x14ac:dyDescent="0.25">
      <c r="A257" s="176">
        <v>413</v>
      </c>
    </row>
    <row r="258" spans="1:5" s="118" customFormat="1" x14ac:dyDescent="0.25">
      <c r="A258" s="176">
        <v>391</v>
      </c>
    </row>
    <row r="259" spans="1:5" s="118" customFormat="1" x14ac:dyDescent="0.25">
      <c r="A259" s="176">
        <v>372</v>
      </c>
    </row>
    <row r="260" spans="1:5" s="118" customFormat="1" x14ac:dyDescent="0.25">
      <c r="A260" s="177"/>
    </row>
    <row r="261" spans="1:5" s="118" customFormat="1" x14ac:dyDescent="0.25">
      <c r="A261" s="177"/>
    </row>
    <row r="262" spans="1:5" s="118" customFormat="1" x14ac:dyDescent="0.25">
      <c r="A262" s="177"/>
    </row>
    <row r="263" spans="1:5" s="118" customFormat="1" x14ac:dyDescent="0.25">
      <c r="A263" s="176"/>
    </row>
    <row r="264" spans="1:5" s="118" customFormat="1" x14ac:dyDescent="0.25">
      <c r="A264" s="176"/>
    </row>
    <row r="265" spans="1:5" s="118" customFormat="1" x14ac:dyDescent="0.25">
      <c r="A265" s="176"/>
    </row>
    <row r="266" spans="1:5" s="118" customFormat="1" x14ac:dyDescent="0.25">
      <c r="A266" s="176"/>
    </row>
    <row r="268" spans="1:5" s="118" customFormat="1" x14ac:dyDescent="0.25">
      <c r="A268" s="121" t="s">
        <v>1517</v>
      </c>
      <c r="D268" s="118" t="s">
        <v>1472</v>
      </c>
      <c r="E268" s="118" t="s">
        <v>1582</v>
      </c>
    </row>
    <row r="269" spans="1:5" s="118" customFormat="1" x14ac:dyDescent="0.25">
      <c r="A269" s="177">
        <v>524</v>
      </c>
      <c r="D269" s="177">
        <v>467</v>
      </c>
      <c r="E269" s="177">
        <v>512</v>
      </c>
    </row>
    <row r="270" spans="1:5" s="118" customFormat="1" x14ac:dyDescent="0.25">
      <c r="A270" s="177">
        <v>494</v>
      </c>
      <c r="D270" s="177"/>
      <c r="E270" s="177">
        <v>501</v>
      </c>
    </row>
    <row r="271" spans="1:5" s="118" customFormat="1" x14ac:dyDescent="0.25">
      <c r="A271" s="177">
        <v>467</v>
      </c>
      <c r="D271" s="177"/>
      <c r="E271" s="177">
        <v>397</v>
      </c>
    </row>
    <row r="272" spans="1:5" s="118" customFormat="1" x14ac:dyDescent="0.25">
      <c r="A272" s="177">
        <v>465</v>
      </c>
      <c r="D272" s="177"/>
      <c r="E272" s="176">
        <v>373</v>
      </c>
    </row>
    <row r="273" spans="1:5" s="118" customFormat="1" x14ac:dyDescent="0.25">
      <c r="A273" s="177">
        <v>454</v>
      </c>
      <c r="D273" s="177"/>
      <c r="E273" s="177"/>
    </row>
    <row r="274" spans="1:5" s="118" customFormat="1" x14ac:dyDescent="0.25">
      <c r="A274" s="177">
        <v>407</v>
      </c>
      <c r="D274" s="177"/>
      <c r="E274" s="177"/>
    </row>
    <row r="275" spans="1:5" s="118" customFormat="1" x14ac:dyDescent="0.25">
      <c r="A275" s="176">
        <v>324</v>
      </c>
    </row>
    <row r="276" spans="1:5" s="118" customFormat="1" x14ac:dyDescent="0.25">
      <c r="A276" s="176"/>
    </row>
    <row r="277" spans="1:5" s="118" customFormat="1" x14ac:dyDescent="0.25">
      <c r="A277" s="177"/>
    </row>
    <row r="278" spans="1:5" s="118" customFormat="1" x14ac:dyDescent="0.25">
      <c r="A278" s="177"/>
    </row>
    <row r="279" spans="1:5" s="118" customFormat="1" x14ac:dyDescent="0.25">
      <c r="A279" s="176"/>
    </row>
    <row r="280" spans="1:5" s="118" customFormat="1" x14ac:dyDescent="0.25">
      <c r="A280" s="176"/>
    </row>
    <row r="285" spans="1:5" s="118" customFormat="1" x14ac:dyDescent="0.25">
      <c r="A285" s="121" t="s">
        <v>1520</v>
      </c>
      <c r="D285" s="118" t="s">
        <v>1472</v>
      </c>
      <c r="E285" s="118" t="s">
        <v>1584</v>
      </c>
    </row>
    <row r="286" spans="1:5" s="118" customFormat="1" x14ac:dyDescent="0.25">
      <c r="A286" s="177">
        <v>502</v>
      </c>
      <c r="D286" s="177"/>
      <c r="E286" s="177"/>
    </row>
    <row r="287" spans="1:5" s="118" customFormat="1" x14ac:dyDescent="0.25">
      <c r="A287" s="177">
        <v>501</v>
      </c>
      <c r="D287" s="177"/>
      <c r="E287" s="177"/>
    </row>
    <row r="288" spans="1:5" s="118" customFormat="1" x14ac:dyDescent="0.25">
      <c r="A288" s="177">
        <v>485</v>
      </c>
    </row>
    <row r="289" spans="1:1" s="118" customFormat="1" x14ac:dyDescent="0.25">
      <c r="A289" s="177">
        <v>478</v>
      </c>
    </row>
    <row r="290" spans="1:1" s="118" customFormat="1" x14ac:dyDescent="0.25">
      <c r="A290" s="177">
        <v>474</v>
      </c>
    </row>
    <row r="291" spans="1:1" s="118" customFormat="1" x14ac:dyDescent="0.25">
      <c r="A291" s="177">
        <v>467</v>
      </c>
    </row>
    <row r="292" spans="1:1" s="118" customFormat="1" x14ac:dyDescent="0.25">
      <c r="A292" s="177">
        <v>465</v>
      </c>
    </row>
    <row r="293" spans="1:1" s="118" customFormat="1" x14ac:dyDescent="0.25">
      <c r="A293" s="177">
        <v>462</v>
      </c>
    </row>
    <row r="294" spans="1:1" s="118" customFormat="1" x14ac:dyDescent="0.25">
      <c r="A294" s="177">
        <v>461</v>
      </c>
    </row>
    <row r="295" spans="1:1" s="118" customFormat="1" x14ac:dyDescent="0.25">
      <c r="A295" s="177">
        <v>461</v>
      </c>
    </row>
    <row r="296" spans="1:1" s="118" customFormat="1" x14ac:dyDescent="0.25">
      <c r="A296" s="177">
        <v>454</v>
      </c>
    </row>
    <row r="297" spans="1:1" s="118" customFormat="1" x14ac:dyDescent="0.25">
      <c r="A297" s="177">
        <v>449</v>
      </c>
    </row>
    <row r="298" spans="1:1" s="118" customFormat="1" x14ac:dyDescent="0.25">
      <c r="A298" s="177">
        <v>448</v>
      </c>
    </row>
    <row r="299" spans="1:1" s="118" customFormat="1" x14ac:dyDescent="0.25">
      <c r="A299" s="177">
        <v>434</v>
      </c>
    </row>
    <row r="300" spans="1:1" s="118" customFormat="1" x14ac:dyDescent="0.25">
      <c r="A300" s="177">
        <v>426</v>
      </c>
    </row>
    <row r="301" spans="1:1" s="118" customFormat="1" x14ac:dyDescent="0.25">
      <c r="A301" s="177">
        <v>416</v>
      </c>
    </row>
    <row r="302" spans="1:1" s="118" customFormat="1" x14ac:dyDescent="0.25">
      <c r="A302" s="176">
        <v>385</v>
      </c>
    </row>
    <row r="303" spans="1:1" s="118" customFormat="1" x14ac:dyDescent="0.25">
      <c r="A303" s="176">
        <v>372</v>
      </c>
    </row>
    <row r="304" spans="1:1" s="118" customFormat="1" x14ac:dyDescent="0.25">
      <c r="A304" s="176">
        <v>302</v>
      </c>
    </row>
    <row r="305" spans="1:6" s="118" customFormat="1" x14ac:dyDescent="0.25">
      <c r="A305" s="176">
        <v>285</v>
      </c>
    </row>
    <row r="306" spans="1:6" s="118" customFormat="1" x14ac:dyDescent="0.25">
      <c r="A306" s="176"/>
    </row>
    <row r="307" spans="1:6" s="118" customFormat="1" x14ac:dyDescent="0.25">
      <c r="A307" s="176"/>
    </row>
    <row r="309" spans="1:6" s="118" customFormat="1" x14ac:dyDescent="0.25">
      <c r="A309" s="121" t="s">
        <v>1519</v>
      </c>
      <c r="D309" s="118" t="s">
        <v>1472</v>
      </c>
      <c r="E309" s="118" t="s">
        <v>1584</v>
      </c>
    </row>
    <row r="310" spans="1:6" s="118" customFormat="1" x14ac:dyDescent="0.25">
      <c r="A310" s="177">
        <v>512</v>
      </c>
      <c r="D310" s="177"/>
      <c r="E310" s="177">
        <v>524</v>
      </c>
    </row>
    <row r="311" spans="1:6" s="118" customFormat="1" x14ac:dyDescent="0.25">
      <c r="A311" s="177">
        <v>501</v>
      </c>
      <c r="D311" s="177"/>
      <c r="E311" s="177">
        <v>494</v>
      </c>
    </row>
    <row r="312" spans="1:6" s="118" customFormat="1" x14ac:dyDescent="0.25">
      <c r="A312" s="177">
        <v>397</v>
      </c>
      <c r="D312" s="177"/>
      <c r="E312" s="177">
        <v>467</v>
      </c>
    </row>
    <row r="313" spans="1:6" x14ac:dyDescent="0.25">
      <c r="A313" s="176">
        <v>373</v>
      </c>
    </row>
    <row r="314" spans="1:6" x14ac:dyDescent="0.25">
      <c r="A314" s="176"/>
    </row>
    <row r="315" spans="1:6" x14ac:dyDescent="0.25">
      <c r="A315" s="176"/>
    </row>
    <row r="317" spans="1:6" x14ac:dyDescent="0.25">
      <c r="A317" s="119"/>
      <c r="B317" s="119"/>
      <c r="C317" s="119"/>
      <c r="D317" s="119"/>
      <c r="E317" s="119"/>
      <c r="F317" s="119"/>
    </row>
    <row r="318" spans="1:6" x14ac:dyDescent="0.25">
      <c r="A318" s="121" t="s">
        <v>1585</v>
      </c>
      <c r="E318" s="118" t="s">
        <v>1588</v>
      </c>
    </row>
    <row r="319" spans="1:6" s="121" customFormat="1" x14ac:dyDescent="0.25">
      <c r="A319" s="177">
        <v>591</v>
      </c>
    </row>
    <row r="320" spans="1:6" s="121" customFormat="1" x14ac:dyDescent="0.25">
      <c r="A320" s="177">
        <v>587</v>
      </c>
    </row>
    <row r="321" spans="1:5" s="121" customFormat="1" x14ac:dyDescent="0.25">
      <c r="A321" s="177">
        <v>584</v>
      </c>
    </row>
    <row r="322" spans="1:5" s="121" customFormat="1" x14ac:dyDescent="0.25">
      <c r="A322" s="177">
        <v>581</v>
      </c>
    </row>
    <row r="323" spans="1:5" s="121" customFormat="1" x14ac:dyDescent="0.25">
      <c r="A323" s="179">
        <v>579</v>
      </c>
      <c r="B323" s="121">
        <v>50</v>
      </c>
      <c r="E323" s="121">
        <v>579</v>
      </c>
    </row>
    <row r="324" spans="1:5" s="121" customFormat="1" x14ac:dyDescent="0.25">
      <c r="A324" s="179">
        <v>579</v>
      </c>
      <c r="B324" s="121">
        <v>60</v>
      </c>
      <c r="E324" s="121">
        <v>579</v>
      </c>
    </row>
    <row r="325" spans="1:5" s="121" customFormat="1" x14ac:dyDescent="0.25">
      <c r="A325" s="177">
        <v>578</v>
      </c>
    </row>
    <row r="326" spans="1:5" s="121" customFormat="1" x14ac:dyDescent="0.25">
      <c r="A326" s="177">
        <v>576</v>
      </c>
    </row>
    <row r="327" spans="1:5" s="121" customFormat="1" x14ac:dyDescent="0.25">
      <c r="A327" s="177">
        <v>570</v>
      </c>
    </row>
    <row r="328" spans="1:5" s="121" customFormat="1" x14ac:dyDescent="0.25">
      <c r="A328" s="177">
        <v>570</v>
      </c>
    </row>
    <row r="329" spans="1:5" s="121" customFormat="1" x14ac:dyDescent="0.25">
      <c r="A329" s="179">
        <v>567</v>
      </c>
      <c r="B329" s="121">
        <v>60</v>
      </c>
      <c r="E329" s="121">
        <v>567</v>
      </c>
    </row>
    <row r="330" spans="1:5" s="121" customFormat="1" x14ac:dyDescent="0.25">
      <c r="A330" s="177">
        <v>566</v>
      </c>
    </row>
    <row r="331" spans="1:5" s="121" customFormat="1" x14ac:dyDescent="0.25">
      <c r="A331" s="179">
        <v>565</v>
      </c>
      <c r="B331" s="121">
        <v>60</v>
      </c>
      <c r="E331" s="121">
        <v>565</v>
      </c>
    </row>
    <row r="332" spans="1:5" s="121" customFormat="1" x14ac:dyDescent="0.25">
      <c r="A332" s="179">
        <v>564</v>
      </c>
      <c r="B332" s="121">
        <v>50</v>
      </c>
      <c r="E332" s="121">
        <v>564</v>
      </c>
    </row>
    <row r="333" spans="1:5" s="121" customFormat="1" x14ac:dyDescent="0.25">
      <c r="A333" s="177">
        <v>561</v>
      </c>
    </row>
    <row r="334" spans="1:5" s="121" customFormat="1" x14ac:dyDescent="0.25">
      <c r="A334" s="177">
        <v>560</v>
      </c>
    </row>
    <row r="335" spans="1:5" s="121" customFormat="1" x14ac:dyDescent="0.25">
      <c r="A335" s="177">
        <v>559</v>
      </c>
    </row>
    <row r="336" spans="1:5" s="121" customFormat="1" x14ac:dyDescent="0.25">
      <c r="A336" s="177">
        <v>558</v>
      </c>
    </row>
    <row r="337" spans="1:3" s="121" customFormat="1" x14ac:dyDescent="0.25">
      <c r="A337" s="177">
        <v>556</v>
      </c>
    </row>
    <row r="338" spans="1:3" s="121" customFormat="1" x14ac:dyDescent="0.25">
      <c r="A338" s="177">
        <v>556</v>
      </c>
    </row>
    <row r="339" spans="1:3" s="121" customFormat="1" x14ac:dyDescent="0.25">
      <c r="A339" s="177">
        <v>555</v>
      </c>
    </row>
    <row r="340" spans="1:3" s="121" customFormat="1" x14ac:dyDescent="0.25">
      <c r="A340" s="177">
        <v>555</v>
      </c>
    </row>
    <row r="341" spans="1:3" s="121" customFormat="1" x14ac:dyDescent="0.25">
      <c r="A341" s="177">
        <v>554</v>
      </c>
    </row>
    <row r="342" spans="1:3" s="121" customFormat="1" x14ac:dyDescent="0.25">
      <c r="A342" s="177">
        <v>552</v>
      </c>
    </row>
    <row r="343" spans="1:3" s="121" customFormat="1" x14ac:dyDescent="0.25">
      <c r="A343" s="177">
        <v>549</v>
      </c>
      <c r="B343" s="121">
        <v>50</v>
      </c>
      <c r="C343" s="121" t="s">
        <v>1621</v>
      </c>
    </row>
    <row r="344" spans="1:3" s="121" customFormat="1" x14ac:dyDescent="0.25">
      <c r="A344" s="177">
        <v>547</v>
      </c>
    </row>
    <row r="345" spans="1:3" s="121" customFormat="1" x14ac:dyDescent="0.25">
      <c r="A345" s="177">
        <v>545</v>
      </c>
    </row>
    <row r="346" spans="1:3" s="121" customFormat="1" x14ac:dyDescent="0.25">
      <c r="A346" s="176">
        <v>539</v>
      </c>
    </row>
    <row r="347" spans="1:3" s="121" customFormat="1" x14ac:dyDescent="0.25">
      <c r="A347" s="176">
        <v>503</v>
      </c>
    </row>
    <row r="348" spans="1:3" s="121" customFormat="1" x14ac:dyDescent="0.25">
      <c r="A348" s="176">
        <v>475</v>
      </c>
    </row>
    <row r="349" spans="1:3" s="121" customFormat="1" x14ac:dyDescent="0.25">
      <c r="A349" s="176">
        <v>447</v>
      </c>
    </row>
    <row r="350" spans="1:3" s="121" customFormat="1" x14ac:dyDescent="0.25">
      <c r="A350" s="177"/>
    </row>
    <row r="351" spans="1:3" s="121" customFormat="1" x14ac:dyDescent="0.25">
      <c r="A351" s="177"/>
    </row>
    <row r="352" spans="1:3" s="121" customFormat="1" x14ac:dyDescent="0.25">
      <c r="A352" s="177"/>
    </row>
    <row r="353" spans="1:5" s="121" customFormat="1" x14ac:dyDescent="0.25">
      <c r="A353" s="177"/>
    </row>
    <row r="354" spans="1:5" s="121" customFormat="1" x14ac:dyDescent="0.25">
      <c r="A354" s="177"/>
    </row>
    <row r="355" spans="1:5" s="121" customFormat="1" x14ac:dyDescent="0.25">
      <c r="A355" s="177"/>
    </row>
    <row r="356" spans="1:5" s="121" customFormat="1" x14ac:dyDescent="0.25">
      <c r="A356" s="177"/>
    </row>
    <row r="357" spans="1:5" s="121" customFormat="1" x14ac:dyDescent="0.25">
      <c r="A357" s="177"/>
    </row>
    <row r="358" spans="1:5" s="121" customFormat="1" x14ac:dyDescent="0.25">
      <c r="A358" s="176"/>
    </row>
    <row r="360" spans="1:5" s="118" customFormat="1" x14ac:dyDescent="0.25">
      <c r="A360" s="121" t="s">
        <v>1586</v>
      </c>
      <c r="E360" s="118" t="s">
        <v>1588</v>
      </c>
    </row>
    <row r="361" spans="1:5" s="118" customFormat="1" x14ac:dyDescent="0.25">
      <c r="A361" s="177">
        <v>578</v>
      </c>
    </row>
    <row r="362" spans="1:5" s="118" customFormat="1" x14ac:dyDescent="0.25">
      <c r="A362" s="177">
        <v>572</v>
      </c>
    </row>
    <row r="363" spans="1:5" s="118" customFormat="1" x14ac:dyDescent="0.25">
      <c r="A363" s="177">
        <v>570</v>
      </c>
    </row>
    <row r="364" spans="1:5" s="118" customFormat="1" x14ac:dyDescent="0.25">
      <c r="A364" s="179">
        <v>560</v>
      </c>
      <c r="B364" s="118">
        <v>60</v>
      </c>
      <c r="E364" s="118">
        <v>560</v>
      </c>
    </row>
    <row r="365" spans="1:5" s="118" customFormat="1" x14ac:dyDescent="0.25">
      <c r="A365" s="177">
        <v>554</v>
      </c>
    </row>
    <row r="366" spans="1:5" s="118" customFormat="1" x14ac:dyDescent="0.25">
      <c r="A366" s="177">
        <v>554</v>
      </c>
    </row>
    <row r="367" spans="1:5" s="118" customFormat="1" x14ac:dyDescent="0.25">
      <c r="A367" s="177">
        <v>548</v>
      </c>
    </row>
    <row r="368" spans="1:5" s="118" customFormat="1" x14ac:dyDescent="0.25">
      <c r="A368" s="179">
        <v>537</v>
      </c>
      <c r="B368" s="118">
        <v>50</v>
      </c>
      <c r="E368" s="118">
        <v>537</v>
      </c>
    </row>
    <row r="369" spans="1:5" s="118" customFormat="1" x14ac:dyDescent="0.25">
      <c r="A369" s="179">
        <v>528</v>
      </c>
      <c r="B369" s="118">
        <v>50</v>
      </c>
      <c r="E369" s="118">
        <v>528</v>
      </c>
    </row>
    <row r="370" spans="1:5" s="118" customFormat="1" x14ac:dyDescent="0.25">
      <c r="A370" s="177">
        <v>527</v>
      </c>
    </row>
    <row r="371" spans="1:5" s="118" customFormat="1" x14ac:dyDescent="0.25">
      <c r="A371" s="179">
        <v>520</v>
      </c>
      <c r="B371" s="118">
        <v>60</v>
      </c>
      <c r="E371" s="118">
        <v>520</v>
      </c>
    </row>
    <row r="372" spans="1:5" s="118" customFormat="1" x14ac:dyDescent="0.25">
      <c r="A372" s="176">
        <v>508</v>
      </c>
    </row>
    <row r="373" spans="1:5" s="118" customFormat="1" x14ac:dyDescent="0.25">
      <c r="A373" s="176">
        <v>507</v>
      </c>
    </row>
    <row r="374" spans="1:5" s="118" customFormat="1" x14ac:dyDescent="0.25">
      <c r="A374" s="176">
        <v>487</v>
      </c>
    </row>
    <row r="375" spans="1:5" s="118" customFormat="1" x14ac:dyDescent="0.25">
      <c r="A375" s="176">
        <v>463</v>
      </c>
    </row>
    <row r="376" spans="1:5" s="118" customFormat="1" x14ac:dyDescent="0.25">
      <c r="A376" s="176">
        <v>419</v>
      </c>
    </row>
    <row r="377" spans="1:5" s="118" customFormat="1" x14ac:dyDescent="0.25">
      <c r="A377" s="176"/>
    </row>
    <row r="379" spans="1:5" s="118" customFormat="1" x14ac:dyDescent="0.25">
      <c r="A379" s="121" t="s">
        <v>1523</v>
      </c>
      <c r="D379" s="118" t="s">
        <v>1472</v>
      </c>
      <c r="E379" s="118" t="s">
        <v>1582</v>
      </c>
    </row>
    <row r="380" spans="1:5" s="118" customFormat="1" x14ac:dyDescent="0.25">
      <c r="A380" s="177">
        <v>579</v>
      </c>
      <c r="D380" s="177">
        <v>549</v>
      </c>
      <c r="E380" s="177">
        <v>579</v>
      </c>
    </row>
    <row r="381" spans="1:5" s="118" customFormat="1" x14ac:dyDescent="0.25">
      <c r="A381" s="177">
        <v>564</v>
      </c>
      <c r="E381" s="177">
        <v>567</v>
      </c>
    </row>
    <row r="382" spans="1:5" s="118" customFormat="1" x14ac:dyDescent="0.25">
      <c r="A382" s="177">
        <v>562</v>
      </c>
      <c r="E382" s="177">
        <v>565</v>
      </c>
    </row>
    <row r="383" spans="1:5" s="118" customFormat="1" x14ac:dyDescent="0.25">
      <c r="A383" s="177">
        <v>560</v>
      </c>
      <c r="E383" s="177">
        <v>563</v>
      </c>
    </row>
    <row r="384" spans="1:5" s="118" customFormat="1" x14ac:dyDescent="0.25">
      <c r="A384" s="177">
        <v>544</v>
      </c>
      <c r="E384" s="177">
        <v>560</v>
      </c>
    </row>
    <row r="385" spans="1:5" s="118" customFormat="1" x14ac:dyDescent="0.25">
      <c r="A385" s="177">
        <v>539</v>
      </c>
    </row>
    <row r="386" spans="1:5" s="118" customFormat="1" x14ac:dyDescent="0.25">
      <c r="A386" s="177">
        <v>531</v>
      </c>
    </row>
    <row r="387" spans="1:5" s="118" customFormat="1" x14ac:dyDescent="0.25">
      <c r="A387" s="176">
        <v>525</v>
      </c>
    </row>
    <row r="388" spans="1:5" s="118" customFormat="1" x14ac:dyDescent="0.25">
      <c r="A388" s="176">
        <v>495</v>
      </c>
    </row>
    <row r="389" spans="1:5" s="118" customFormat="1" x14ac:dyDescent="0.25">
      <c r="A389" s="177"/>
    </row>
    <row r="390" spans="1:5" s="118" customFormat="1" x14ac:dyDescent="0.25">
      <c r="A390" s="177"/>
    </row>
    <row r="391" spans="1:5" s="118" customFormat="1" x14ac:dyDescent="0.25">
      <c r="A391" s="176"/>
    </row>
    <row r="392" spans="1:5" s="118" customFormat="1" x14ac:dyDescent="0.25">
      <c r="A392" s="176"/>
    </row>
    <row r="393" spans="1:5" s="118" customFormat="1" x14ac:dyDescent="0.25">
      <c r="A393" s="176"/>
    </row>
    <row r="395" spans="1:5" s="118" customFormat="1" x14ac:dyDescent="0.25">
      <c r="A395" s="121" t="s">
        <v>1522</v>
      </c>
      <c r="D395" s="118" t="s">
        <v>1472</v>
      </c>
      <c r="E395" s="118" t="s">
        <v>1582</v>
      </c>
    </row>
    <row r="396" spans="1:5" s="118" customFormat="1" x14ac:dyDescent="0.25">
      <c r="A396" s="177">
        <v>560</v>
      </c>
      <c r="B396" s="118">
        <v>60</v>
      </c>
      <c r="D396" s="177"/>
      <c r="E396" s="177"/>
    </row>
    <row r="397" spans="1:5" s="118" customFormat="1" x14ac:dyDescent="0.25">
      <c r="A397" s="177">
        <v>537</v>
      </c>
      <c r="D397" s="177"/>
      <c r="E397" s="177"/>
    </row>
    <row r="398" spans="1:5" s="118" customFormat="1" x14ac:dyDescent="0.25">
      <c r="A398" s="177">
        <v>528</v>
      </c>
      <c r="D398" s="177"/>
      <c r="E398" s="177"/>
    </row>
    <row r="399" spans="1:5" s="118" customFormat="1" x14ac:dyDescent="0.25">
      <c r="A399" s="177">
        <v>520</v>
      </c>
      <c r="B399" s="118">
        <v>60</v>
      </c>
      <c r="D399" s="177"/>
      <c r="E399" s="177"/>
    </row>
    <row r="400" spans="1:5" s="118" customFormat="1" x14ac:dyDescent="0.25">
      <c r="A400" s="176"/>
      <c r="D400" s="177"/>
      <c r="E400" s="177"/>
    </row>
    <row r="401" spans="1:5" s="118" customFormat="1" x14ac:dyDescent="0.25">
      <c r="A401" s="176"/>
    </row>
    <row r="402" spans="1:5" s="118" customFormat="1" x14ac:dyDescent="0.25">
      <c r="A402" s="175"/>
    </row>
    <row r="404" spans="1:5" s="118" customFormat="1" x14ac:dyDescent="0.25">
      <c r="A404" s="121" t="s">
        <v>1525</v>
      </c>
      <c r="D404" s="118" t="s">
        <v>1472</v>
      </c>
      <c r="E404" s="118" t="s">
        <v>1584</v>
      </c>
    </row>
    <row r="405" spans="1:5" s="118" customFormat="1" x14ac:dyDescent="0.25">
      <c r="A405" s="177">
        <v>579</v>
      </c>
      <c r="D405" s="177"/>
      <c r="E405" s="177"/>
    </row>
    <row r="406" spans="1:5" s="118" customFormat="1" x14ac:dyDescent="0.25">
      <c r="A406" s="177">
        <v>567</v>
      </c>
    </row>
    <row r="407" spans="1:5" s="118" customFormat="1" x14ac:dyDescent="0.25">
      <c r="A407" s="177">
        <v>565</v>
      </c>
    </row>
    <row r="408" spans="1:5" s="118" customFormat="1" x14ac:dyDescent="0.25">
      <c r="A408" s="177">
        <v>563</v>
      </c>
    </row>
    <row r="409" spans="1:5" s="118" customFormat="1" x14ac:dyDescent="0.25">
      <c r="A409" s="177">
        <v>560</v>
      </c>
    </row>
    <row r="410" spans="1:5" s="118" customFormat="1" x14ac:dyDescent="0.25">
      <c r="A410" s="177">
        <v>530</v>
      </c>
    </row>
    <row r="411" spans="1:5" s="118" customFormat="1" x14ac:dyDescent="0.25">
      <c r="A411" s="176">
        <v>514</v>
      </c>
    </row>
    <row r="412" spans="1:5" s="118" customFormat="1" x14ac:dyDescent="0.25">
      <c r="A412" s="176">
        <v>457</v>
      </c>
    </row>
    <row r="414" spans="1:5" s="118" customFormat="1" x14ac:dyDescent="0.25">
      <c r="A414" s="121" t="s">
        <v>1524</v>
      </c>
      <c r="D414" s="118" t="s">
        <v>1472</v>
      </c>
      <c r="E414" s="118" t="s">
        <v>1584</v>
      </c>
    </row>
    <row r="415" spans="1:5" s="118" customFormat="1" x14ac:dyDescent="0.25">
      <c r="A415" s="177"/>
      <c r="D415" s="175"/>
      <c r="E415" s="177">
        <v>560</v>
      </c>
    </row>
    <row r="416" spans="1:5" x14ac:dyDescent="0.25">
      <c r="E416" s="177">
        <v>520</v>
      </c>
    </row>
    <row r="420" spans="1:5" s="118" customFormat="1" x14ac:dyDescent="0.25">
      <c r="A420" s="121" t="s">
        <v>1587</v>
      </c>
      <c r="E420" s="118" t="s">
        <v>1588</v>
      </c>
    </row>
    <row r="421" spans="1:5" s="118" customFormat="1" x14ac:dyDescent="0.25">
      <c r="A421" s="177">
        <v>532</v>
      </c>
      <c r="B421" s="118">
        <v>50</v>
      </c>
      <c r="C421" s="118" t="s">
        <v>1621</v>
      </c>
    </row>
    <row r="422" spans="1:5" s="118" customFormat="1" x14ac:dyDescent="0.25">
      <c r="A422" s="177">
        <v>518</v>
      </c>
    </row>
    <row r="423" spans="1:5" s="118" customFormat="1" x14ac:dyDescent="0.25">
      <c r="A423" s="179">
        <v>517</v>
      </c>
      <c r="B423" s="118">
        <v>50</v>
      </c>
      <c r="E423" s="118">
        <v>517</v>
      </c>
    </row>
    <row r="424" spans="1:5" s="118" customFormat="1" x14ac:dyDescent="0.25">
      <c r="A424" s="179">
        <v>516</v>
      </c>
      <c r="B424" s="118">
        <v>50</v>
      </c>
      <c r="E424" s="118">
        <v>516</v>
      </c>
    </row>
    <row r="425" spans="1:5" s="118" customFormat="1" x14ac:dyDescent="0.25">
      <c r="A425" s="179">
        <v>512</v>
      </c>
      <c r="B425" s="118">
        <v>50</v>
      </c>
      <c r="E425" s="118">
        <v>512</v>
      </c>
    </row>
    <row r="426" spans="1:5" s="118" customFormat="1" x14ac:dyDescent="0.25">
      <c r="A426" s="179">
        <v>499</v>
      </c>
      <c r="B426" s="118">
        <v>60</v>
      </c>
      <c r="E426" s="118">
        <v>499</v>
      </c>
    </row>
    <row r="427" spans="1:5" s="118" customFormat="1" x14ac:dyDescent="0.25">
      <c r="A427" s="179">
        <v>498</v>
      </c>
      <c r="B427" s="118">
        <v>60</v>
      </c>
      <c r="E427" s="118">
        <v>498</v>
      </c>
    </row>
    <row r="428" spans="1:5" s="118" customFormat="1" x14ac:dyDescent="0.25">
      <c r="A428" s="177">
        <v>480</v>
      </c>
      <c r="B428" s="118">
        <v>60</v>
      </c>
      <c r="C428" s="118" t="s">
        <v>1621</v>
      </c>
    </row>
    <row r="429" spans="1:5" s="118" customFormat="1" x14ac:dyDescent="0.25">
      <c r="A429" s="177">
        <v>468</v>
      </c>
    </row>
    <row r="430" spans="1:5" s="118" customFormat="1" x14ac:dyDescent="0.25">
      <c r="A430" s="177">
        <v>467</v>
      </c>
      <c r="B430" s="118">
        <v>60</v>
      </c>
      <c r="C430" s="118" t="s">
        <v>1621</v>
      </c>
    </row>
    <row r="431" spans="1:5" s="118" customFormat="1" x14ac:dyDescent="0.25">
      <c r="A431" s="177">
        <v>466</v>
      </c>
      <c r="B431" s="118">
        <v>50</v>
      </c>
      <c r="C431" s="118" t="s">
        <v>1621</v>
      </c>
    </row>
    <row r="432" spans="1:5" s="118" customFormat="1" x14ac:dyDescent="0.25">
      <c r="A432" s="177">
        <v>464</v>
      </c>
    </row>
    <row r="433" spans="1:1" s="118" customFormat="1" x14ac:dyDescent="0.25">
      <c r="A433" s="177">
        <v>462</v>
      </c>
    </row>
    <row r="434" spans="1:1" s="118" customFormat="1" x14ac:dyDescent="0.25">
      <c r="A434" s="177">
        <v>433</v>
      </c>
    </row>
    <row r="435" spans="1:1" s="118" customFormat="1" x14ac:dyDescent="0.25">
      <c r="A435" s="176">
        <v>370</v>
      </c>
    </row>
    <row r="436" spans="1:1" s="118" customFormat="1" x14ac:dyDescent="0.25">
      <c r="A436" s="176">
        <v>359</v>
      </c>
    </row>
    <row r="437" spans="1:1" s="118" customFormat="1" x14ac:dyDescent="0.25">
      <c r="A437" s="177"/>
    </row>
    <row r="438" spans="1:1" s="118" customFormat="1" x14ac:dyDescent="0.25">
      <c r="A438" s="177"/>
    </row>
    <row r="439" spans="1:1" s="118" customFormat="1" x14ac:dyDescent="0.25">
      <c r="A439" s="177"/>
    </row>
    <row r="440" spans="1:1" s="118" customFormat="1" x14ac:dyDescent="0.25">
      <c r="A440" s="177"/>
    </row>
    <row r="441" spans="1:1" s="118" customFormat="1" x14ac:dyDescent="0.25">
      <c r="A441" s="177"/>
    </row>
    <row r="442" spans="1:1" s="118" customFormat="1" x14ac:dyDescent="0.25">
      <c r="A442" s="176"/>
    </row>
    <row r="443" spans="1:1" s="118" customFormat="1" x14ac:dyDescent="0.25">
      <c r="A443" s="176"/>
    </row>
    <row r="444" spans="1:1" s="118" customFormat="1" x14ac:dyDescent="0.25">
      <c r="A444" s="176"/>
    </row>
    <row r="445" spans="1:1" s="118" customFormat="1" x14ac:dyDescent="0.25">
      <c r="A445" s="176"/>
    </row>
    <row r="446" spans="1:1" s="118" customFormat="1" x14ac:dyDescent="0.25">
      <c r="A446" s="176"/>
    </row>
    <row r="447" spans="1:1" s="118" customFormat="1" x14ac:dyDescent="0.25">
      <c r="A447" s="176"/>
    </row>
    <row r="448" spans="1:1" s="118" customFormat="1" x14ac:dyDescent="0.25">
      <c r="A448" s="176"/>
    </row>
    <row r="449" spans="1:5" s="118" customFormat="1" x14ac:dyDescent="0.25">
      <c r="A449" s="176"/>
    </row>
    <row r="450" spans="1:5" s="118" customFormat="1" x14ac:dyDescent="0.25">
      <c r="A450" s="176"/>
    </row>
    <row r="451" spans="1:5" s="118" customFormat="1" x14ac:dyDescent="0.25">
      <c r="A451" s="176"/>
    </row>
    <row r="454" spans="1:5" s="118" customFormat="1" x14ac:dyDescent="0.25">
      <c r="A454" s="121" t="s">
        <v>1589</v>
      </c>
      <c r="E454" s="118" t="s">
        <v>1588</v>
      </c>
    </row>
    <row r="455" spans="1:5" s="118" customFormat="1" x14ac:dyDescent="0.25">
      <c r="A455" s="179">
        <v>525</v>
      </c>
      <c r="B455" s="118">
        <v>60</v>
      </c>
      <c r="E455" s="118">
        <v>525</v>
      </c>
    </row>
    <row r="456" spans="1:5" s="118" customFormat="1" x14ac:dyDescent="0.25">
      <c r="A456" s="179">
        <v>492</v>
      </c>
      <c r="B456" s="118">
        <v>50</v>
      </c>
      <c r="E456" s="118">
        <v>492</v>
      </c>
    </row>
    <row r="457" spans="1:5" s="118" customFormat="1" x14ac:dyDescent="0.25">
      <c r="A457" s="177">
        <v>477</v>
      </c>
    </row>
    <row r="458" spans="1:5" s="118" customFormat="1" x14ac:dyDescent="0.25">
      <c r="A458" s="177">
        <v>476</v>
      </c>
      <c r="B458" s="118">
        <v>60</v>
      </c>
      <c r="C458" s="118" t="s">
        <v>1626</v>
      </c>
    </row>
    <row r="459" spans="1:5" s="118" customFormat="1" x14ac:dyDescent="0.25">
      <c r="A459" s="179">
        <v>471</v>
      </c>
      <c r="B459" s="118">
        <v>60</v>
      </c>
      <c r="E459" s="118">
        <v>471</v>
      </c>
    </row>
    <row r="460" spans="1:5" s="118" customFormat="1" x14ac:dyDescent="0.25">
      <c r="A460" s="179">
        <v>470</v>
      </c>
      <c r="B460" s="118">
        <v>60</v>
      </c>
      <c r="E460" s="118">
        <v>470</v>
      </c>
    </row>
    <row r="461" spans="1:5" s="118" customFormat="1" x14ac:dyDescent="0.25">
      <c r="A461" s="177">
        <v>466</v>
      </c>
      <c r="B461" s="118">
        <v>60</v>
      </c>
      <c r="C461" s="118" t="s">
        <v>1626</v>
      </c>
    </row>
    <row r="462" spans="1:5" s="118" customFormat="1" x14ac:dyDescent="0.25">
      <c r="A462" s="177">
        <v>463</v>
      </c>
    </row>
    <row r="463" spans="1:5" s="118" customFormat="1" x14ac:dyDescent="0.25">
      <c r="A463" s="177">
        <v>460</v>
      </c>
    </row>
    <row r="464" spans="1:5" s="118" customFormat="1" x14ac:dyDescent="0.25">
      <c r="A464" s="179">
        <v>439</v>
      </c>
      <c r="B464" s="118">
        <v>50</v>
      </c>
      <c r="E464" s="118">
        <v>439</v>
      </c>
    </row>
    <row r="465" spans="1:6" s="118" customFormat="1" x14ac:dyDescent="0.25">
      <c r="A465" s="176">
        <v>416</v>
      </c>
    </row>
    <row r="466" spans="1:6" s="118" customFormat="1" x14ac:dyDescent="0.25">
      <c r="A466" s="176">
        <v>408</v>
      </c>
    </row>
    <row r="467" spans="1:6" s="118" customFormat="1" x14ac:dyDescent="0.25">
      <c r="A467" s="176">
        <v>338</v>
      </c>
    </row>
    <row r="468" spans="1:6" x14ac:dyDescent="0.25">
      <c r="A468" s="99"/>
      <c r="B468" s="99"/>
      <c r="C468" s="99"/>
      <c r="D468" s="99"/>
      <c r="E468" s="99"/>
      <c r="F468" s="99"/>
    </row>
    <row r="469" spans="1:6" s="118" customFormat="1" x14ac:dyDescent="0.25">
      <c r="A469" s="121" t="s">
        <v>1534</v>
      </c>
      <c r="D469" s="118" t="s">
        <v>1472</v>
      </c>
      <c r="E469" s="118" t="s">
        <v>1582</v>
      </c>
    </row>
    <row r="470" spans="1:6" s="118" customFormat="1" x14ac:dyDescent="0.25">
      <c r="A470" s="177">
        <v>517</v>
      </c>
      <c r="D470" s="177">
        <v>532</v>
      </c>
      <c r="E470" s="177">
        <v>480</v>
      </c>
    </row>
    <row r="471" spans="1:6" s="118" customFormat="1" x14ac:dyDescent="0.25">
      <c r="A471" s="177">
        <v>516</v>
      </c>
      <c r="D471" s="177">
        <v>465</v>
      </c>
      <c r="E471" s="177">
        <v>467</v>
      </c>
    </row>
    <row r="472" spans="1:6" s="118" customFormat="1" x14ac:dyDescent="0.25">
      <c r="A472" s="177">
        <v>512</v>
      </c>
      <c r="D472" s="177"/>
      <c r="E472" s="177">
        <v>499</v>
      </c>
    </row>
    <row r="473" spans="1:6" s="118" customFormat="1" x14ac:dyDescent="0.25">
      <c r="A473" s="177">
        <v>493</v>
      </c>
      <c r="D473" s="176"/>
      <c r="E473" s="177">
        <v>498</v>
      </c>
    </row>
    <row r="474" spans="1:6" s="118" customFormat="1" x14ac:dyDescent="0.25">
      <c r="A474" s="177">
        <v>491</v>
      </c>
      <c r="D474" s="177"/>
      <c r="E474" s="177">
        <v>482</v>
      </c>
    </row>
    <row r="475" spans="1:6" s="118" customFormat="1" x14ac:dyDescent="0.25">
      <c r="A475" s="177">
        <v>484</v>
      </c>
      <c r="D475" s="177"/>
      <c r="E475" s="177">
        <v>479</v>
      </c>
    </row>
    <row r="476" spans="1:6" s="118" customFormat="1" x14ac:dyDescent="0.25">
      <c r="A476" s="177">
        <v>458</v>
      </c>
      <c r="D476" s="176"/>
      <c r="E476" s="177">
        <v>471</v>
      </c>
    </row>
    <row r="477" spans="1:6" s="118" customFormat="1" x14ac:dyDescent="0.25">
      <c r="A477" s="177">
        <v>454</v>
      </c>
      <c r="D477" s="176"/>
      <c r="E477" s="175"/>
    </row>
    <row r="478" spans="1:6" s="118" customFormat="1" x14ac:dyDescent="0.25">
      <c r="A478" s="177">
        <v>442</v>
      </c>
    </row>
    <row r="479" spans="1:6" s="118" customFormat="1" x14ac:dyDescent="0.25">
      <c r="A479" s="177">
        <v>420</v>
      </c>
    </row>
    <row r="480" spans="1:6" s="118" customFormat="1" x14ac:dyDescent="0.25">
      <c r="A480" s="177"/>
    </row>
    <row r="481" spans="1:5" s="118" customFormat="1" x14ac:dyDescent="0.25">
      <c r="A481" s="177"/>
    </row>
    <row r="482" spans="1:5" s="118" customFormat="1" x14ac:dyDescent="0.25">
      <c r="A482" s="177"/>
    </row>
    <row r="483" spans="1:5" s="118" customFormat="1" x14ac:dyDescent="0.25">
      <c r="A483" s="176"/>
    </row>
    <row r="484" spans="1:5" s="118" customFormat="1" x14ac:dyDescent="0.25">
      <c r="A484" s="176"/>
    </row>
    <row r="485" spans="1:5" s="118" customFormat="1" x14ac:dyDescent="0.25">
      <c r="A485" s="176"/>
    </row>
    <row r="486" spans="1:5" s="118" customFormat="1" x14ac:dyDescent="0.25">
      <c r="A486" s="176"/>
    </row>
    <row r="487" spans="1:5" s="118" customFormat="1" x14ac:dyDescent="0.25">
      <c r="A487" s="120"/>
    </row>
    <row r="489" spans="1:5" s="118" customFormat="1" x14ac:dyDescent="0.25">
      <c r="A489" s="121" t="s">
        <v>1533</v>
      </c>
      <c r="D489" s="118" t="s">
        <v>1472</v>
      </c>
      <c r="E489" s="118" t="s">
        <v>1582</v>
      </c>
    </row>
    <row r="490" spans="1:5" s="118" customFormat="1" x14ac:dyDescent="0.25">
      <c r="A490" s="177">
        <v>492</v>
      </c>
      <c r="D490" s="177"/>
      <c r="E490" s="177">
        <v>525</v>
      </c>
    </row>
    <row r="491" spans="1:5" s="118" customFormat="1" x14ac:dyDescent="0.25">
      <c r="A491" s="177">
        <v>439</v>
      </c>
      <c r="D491" s="121"/>
      <c r="E491" s="177">
        <v>476</v>
      </c>
    </row>
    <row r="492" spans="1:5" s="118" customFormat="1" x14ac:dyDescent="0.25">
      <c r="A492" s="177">
        <v>406</v>
      </c>
      <c r="E492" s="177">
        <v>471</v>
      </c>
    </row>
    <row r="493" spans="1:5" s="118" customFormat="1" x14ac:dyDescent="0.25">
      <c r="A493" s="176"/>
      <c r="E493" s="177">
        <v>470</v>
      </c>
    </row>
    <row r="494" spans="1:5" s="118" customFormat="1" x14ac:dyDescent="0.25">
      <c r="A494" s="176"/>
      <c r="E494" s="177">
        <v>466</v>
      </c>
    </row>
    <row r="495" spans="1:5" s="118" customFormat="1" x14ac:dyDescent="0.25">
      <c r="A495" s="177"/>
      <c r="E495" s="176">
        <v>388</v>
      </c>
    </row>
    <row r="497" spans="1:5" s="118" customFormat="1" x14ac:dyDescent="0.25">
      <c r="A497" s="121" t="s">
        <v>1536</v>
      </c>
      <c r="D497" s="118" t="s">
        <v>1472</v>
      </c>
      <c r="E497" s="118" t="s">
        <v>1584</v>
      </c>
    </row>
    <row r="498" spans="1:5" s="118" customFormat="1" x14ac:dyDescent="0.25">
      <c r="A498" s="177">
        <v>499</v>
      </c>
      <c r="D498" s="177">
        <v>480</v>
      </c>
      <c r="E498" s="176"/>
    </row>
    <row r="499" spans="1:5" s="118" customFormat="1" x14ac:dyDescent="0.25">
      <c r="A499" s="177">
        <v>498</v>
      </c>
      <c r="D499" s="177">
        <v>467</v>
      </c>
    </row>
    <row r="500" spans="1:5" s="118" customFormat="1" x14ac:dyDescent="0.25">
      <c r="A500" s="177">
        <v>482</v>
      </c>
    </row>
    <row r="501" spans="1:5" s="118" customFormat="1" x14ac:dyDescent="0.25">
      <c r="A501" s="177">
        <v>479</v>
      </c>
    </row>
    <row r="502" spans="1:5" s="118" customFormat="1" x14ac:dyDescent="0.25">
      <c r="A502" s="177">
        <v>471</v>
      </c>
    </row>
    <row r="503" spans="1:5" s="118" customFormat="1" x14ac:dyDescent="0.25">
      <c r="A503" s="177">
        <v>456</v>
      </c>
    </row>
    <row r="504" spans="1:5" s="118" customFormat="1" x14ac:dyDescent="0.25">
      <c r="A504" s="177">
        <v>453</v>
      </c>
    </row>
    <row r="505" spans="1:5" s="118" customFormat="1" x14ac:dyDescent="0.25">
      <c r="A505" s="177">
        <v>445</v>
      </c>
    </row>
    <row r="506" spans="1:5" s="118" customFormat="1" x14ac:dyDescent="0.25">
      <c r="A506" s="177">
        <v>443</v>
      </c>
    </row>
    <row r="507" spans="1:5" s="118" customFormat="1" x14ac:dyDescent="0.25">
      <c r="A507" s="177">
        <v>435</v>
      </c>
    </row>
    <row r="508" spans="1:5" s="118" customFormat="1" x14ac:dyDescent="0.25">
      <c r="A508" s="177">
        <v>424</v>
      </c>
    </row>
    <row r="509" spans="1:5" s="118" customFormat="1" x14ac:dyDescent="0.25">
      <c r="A509" s="177">
        <v>409</v>
      </c>
    </row>
    <row r="510" spans="1:5" s="118" customFormat="1" x14ac:dyDescent="0.25">
      <c r="A510" s="176">
        <v>400</v>
      </c>
    </row>
    <row r="511" spans="1:5" s="118" customFormat="1" x14ac:dyDescent="0.25">
      <c r="A511" s="176">
        <v>398</v>
      </c>
    </row>
    <row r="512" spans="1:5" s="118" customFormat="1" x14ac:dyDescent="0.25">
      <c r="A512" s="176">
        <v>378</v>
      </c>
    </row>
    <row r="514" spans="1:5" s="118" customFormat="1" x14ac:dyDescent="0.25">
      <c r="A514" s="121" t="s">
        <v>1535</v>
      </c>
      <c r="D514" s="118" t="s">
        <v>1472</v>
      </c>
      <c r="E514" s="118" t="s">
        <v>1584</v>
      </c>
    </row>
    <row r="515" spans="1:5" s="118" customFormat="1" x14ac:dyDescent="0.25">
      <c r="A515" s="177">
        <v>525</v>
      </c>
      <c r="D515" s="177">
        <v>476</v>
      </c>
      <c r="E515" s="176"/>
    </row>
    <row r="516" spans="1:5" s="118" customFormat="1" x14ac:dyDescent="0.25">
      <c r="A516" s="177">
        <v>471</v>
      </c>
      <c r="D516" s="177">
        <v>466</v>
      </c>
    </row>
    <row r="517" spans="1:5" s="118" customFormat="1" x14ac:dyDescent="0.25">
      <c r="A517" s="177">
        <v>470</v>
      </c>
    </row>
    <row r="518" spans="1:5" x14ac:dyDescent="0.25">
      <c r="A518" s="177">
        <v>388</v>
      </c>
    </row>
    <row r="519" spans="1:5" x14ac:dyDescent="0.25">
      <c r="A519" s="176">
        <v>387</v>
      </c>
    </row>
    <row r="521" spans="1:5" s="118" customFormat="1" x14ac:dyDescent="0.25">
      <c r="A521" s="121" t="s">
        <v>1591</v>
      </c>
      <c r="E521" s="118" t="s">
        <v>1588</v>
      </c>
    </row>
    <row r="522" spans="1:5" s="118" customFormat="1" x14ac:dyDescent="0.25">
      <c r="A522" s="177">
        <v>552</v>
      </c>
      <c r="B522" s="118">
        <v>50</v>
      </c>
      <c r="C522" s="118" t="s">
        <v>1621</v>
      </c>
    </row>
    <row r="523" spans="1:5" s="118" customFormat="1" x14ac:dyDescent="0.25">
      <c r="A523" s="177">
        <v>539</v>
      </c>
      <c r="B523" s="118">
        <v>50</v>
      </c>
      <c r="C523" s="118" t="s">
        <v>1621</v>
      </c>
    </row>
    <row r="524" spans="1:5" s="118" customFormat="1" x14ac:dyDescent="0.25">
      <c r="A524" s="179">
        <v>529</v>
      </c>
      <c r="B524" s="118">
        <v>60</v>
      </c>
      <c r="E524" s="118">
        <v>529</v>
      </c>
    </row>
    <row r="525" spans="1:5" s="118" customFormat="1" x14ac:dyDescent="0.25">
      <c r="A525" s="177">
        <v>528</v>
      </c>
      <c r="B525" s="118">
        <v>50</v>
      </c>
      <c r="C525" s="118" t="s">
        <v>1621</v>
      </c>
    </row>
    <row r="526" spans="1:5" s="118" customFormat="1" x14ac:dyDescent="0.25">
      <c r="A526" s="177">
        <v>524</v>
      </c>
    </row>
    <row r="527" spans="1:5" s="118" customFormat="1" x14ac:dyDescent="0.25">
      <c r="A527" s="177">
        <v>520</v>
      </c>
    </row>
    <row r="528" spans="1:5" s="118" customFormat="1" x14ac:dyDescent="0.25">
      <c r="A528" s="179">
        <v>515</v>
      </c>
      <c r="B528" s="118">
        <v>50</v>
      </c>
      <c r="E528" s="118">
        <v>515</v>
      </c>
    </row>
    <row r="529" spans="1:5" s="118" customFormat="1" x14ac:dyDescent="0.25">
      <c r="A529" s="179">
        <v>514</v>
      </c>
      <c r="B529" s="118">
        <v>50</v>
      </c>
      <c r="E529" s="118">
        <v>514</v>
      </c>
    </row>
    <row r="530" spans="1:5" s="118" customFormat="1" x14ac:dyDescent="0.25">
      <c r="A530" s="177">
        <v>510</v>
      </c>
      <c r="B530" s="118">
        <v>50</v>
      </c>
      <c r="C530" s="118" t="s">
        <v>1621</v>
      </c>
    </row>
    <row r="531" spans="1:5" s="118" customFormat="1" x14ac:dyDescent="0.25">
      <c r="A531" s="179">
        <v>509</v>
      </c>
      <c r="B531" s="118">
        <v>50</v>
      </c>
      <c r="E531" s="118">
        <v>509</v>
      </c>
    </row>
    <row r="532" spans="1:5" s="118" customFormat="1" x14ac:dyDescent="0.25">
      <c r="A532" s="179">
        <v>507</v>
      </c>
      <c r="B532" s="118">
        <v>60</v>
      </c>
      <c r="E532" s="118">
        <v>507</v>
      </c>
    </row>
    <row r="533" spans="1:5" s="118" customFormat="1" x14ac:dyDescent="0.25">
      <c r="A533" s="177">
        <v>507</v>
      </c>
    </row>
    <row r="534" spans="1:5" s="118" customFormat="1" x14ac:dyDescent="0.25">
      <c r="A534" s="177">
        <v>498</v>
      </c>
      <c r="B534" s="118">
        <v>50</v>
      </c>
      <c r="C534" s="118" t="s">
        <v>1621</v>
      </c>
    </row>
    <row r="535" spans="1:5" s="118" customFormat="1" x14ac:dyDescent="0.25">
      <c r="A535" s="177">
        <v>479</v>
      </c>
    </row>
    <row r="536" spans="1:5" s="118" customFormat="1" x14ac:dyDescent="0.25">
      <c r="A536" s="177">
        <v>467</v>
      </c>
    </row>
    <row r="537" spans="1:5" s="118" customFormat="1" x14ac:dyDescent="0.25">
      <c r="A537" s="177">
        <v>461</v>
      </c>
    </row>
    <row r="538" spans="1:5" s="118" customFormat="1" x14ac:dyDescent="0.25">
      <c r="A538" s="177">
        <v>437</v>
      </c>
    </row>
    <row r="539" spans="1:5" s="118" customFormat="1" x14ac:dyDescent="0.25">
      <c r="A539" s="177">
        <v>433</v>
      </c>
      <c r="B539" s="118">
        <v>50</v>
      </c>
      <c r="C539" s="118" t="s">
        <v>1621</v>
      </c>
    </row>
    <row r="540" spans="1:5" s="118" customFormat="1" x14ac:dyDescent="0.25">
      <c r="A540" s="176">
        <v>406</v>
      </c>
    </row>
    <row r="541" spans="1:5" s="118" customFormat="1" x14ac:dyDescent="0.25">
      <c r="A541" s="176">
        <v>401</v>
      </c>
      <c r="B541" s="118">
        <v>50</v>
      </c>
      <c r="C541" s="118" t="s">
        <v>1621</v>
      </c>
    </row>
    <row r="542" spans="1:5" s="118" customFormat="1" x14ac:dyDescent="0.25">
      <c r="A542" s="176">
        <v>355</v>
      </c>
    </row>
    <row r="544" spans="1:5" s="118" customFormat="1" x14ac:dyDescent="0.25">
      <c r="A544" s="121" t="s">
        <v>1592</v>
      </c>
      <c r="E544" s="118" t="s">
        <v>1588</v>
      </c>
    </row>
    <row r="545" spans="1:5" s="118" customFormat="1" x14ac:dyDescent="0.25">
      <c r="A545" s="181">
        <v>530</v>
      </c>
    </row>
    <row r="546" spans="1:5" s="118" customFormat="1" x14ac:dyDescent="0.25">
      <c r="A546" s="181">
        <v>505</v>
      </c>
    </row>
    <row r="547" spans="1:5" s="118" customFormat="1" x14ac:dyDescent="0.25">
      <c r="A547" s="182">
        <v>504</v>
      </c>
      <c r="B547" s="118">
        <v>50</v>
      </c>
      <c r="E547" s="118">
        <v>504</v>
      </c>
    </row>
    <row r="548" spans="1:5" s="118" customFormat="1" x14ac:dyDescent="0.25">
      <c r="A548" s="181">
        <v>487</v>
      </c>
    </row>
    <row r="549" spans="1:5" s="118" customFormat="1" x14ac:dyDescent="0.25">
      <c r="A549" s="182">
        <v>487</v>
      </c>
      <c r="B549" s="118">
        <v>50</v>
      </c>
      <c r="E549" s="118">
        <v>487</v>
      </c>
    </row>
    <row r="550" spans="1:5" s="118" customFormat="1" x14ac:dyDescent="0.25">
      <c r="A550" s="181">
        <v>437</v>
      </c>
    </row>
    <row r="551" spans="1:5" s="118" customFormat="1" x14ac:dyDescent="0.25">
      <c r="A551" s="183">
        <v>392</v>
      </c>
      <c r="B551" s="118">
        <v>60</v>
      </c>
      <c r="E551" s="118">
        <v>392</v>
      </c>
    </row>
    <row r="552" spans="1:5" s="118" customFormat="1" x14ac:dyDescent="0.25"/>
    <row r="553" spans="1:5" s="118" customFormat="1" x14ac:dyDescent="0.25"/>
    <row r="555" spans="1:5" s="118" customFormat="1" x14ac:dyDescent="0.25">
      <c r="A555" s="121" t="s">
        <v>1529</v>
      </c>
      <c r="D555" s="118" t="s">
        <v>1472</v>
      </c>
      <c r="E555" s="118" t="s">
        <v>1582</v>
      </c>
    </row>
    <row r="556" spans="1:5" s="118" customFormat="1" x14ac:dyDescent="0.25">
      <c r="A556" s="177">
        <v>515</v>
      </c>
      <c r="D556" s="177">
        <v>552</v>
      </c>
      <c r="E556" s="110">
        <v>511</v>
      </c>
    </row>
    <row r="557" spans="1:5" s="118" customFormat="1" x14ac:dyDescent="0.25">
      <c r="A557" s="177">
        <v>514</v>
      </c>
      <c r="D557" s="177">
        <v>539</v>
      </c>
      <c r="E557" s="110">
        <v>509</v>
      </c>
    </row>
    <row r="558" spans="1:5" s="118" customFormat="1" x14ac:dyDescent="0.25">
      <c r="A558" s="177">
        <v>509</v>
      </c>
      <c r="D558" s="177">
        <v>528</v>
      </c>
      <c r="E558" s="110">
        <v>471</v>
      </c>
    </row>
    <row r="559" spans="1:5" s="118" customFormat="1" x14ac:dyDescent="0.25">
      <c r="A559" s="177">
        <v>508</v>
      </c>
      <c r="D559" s="177">
        <v>510</v>
      </c>
      <c r="E559" s="98">
        <v>411</v>
      </c>
    </row>
    <row r="560" spans="1:5" s="118" customFormat="1" x14ac:dyDescent="0.25">
      <c r="A560" s="177">
        <v>499</v>
      </c>
      <c r="D560" s="177">
        <v>498</v>
      </c>
      <c r="E560" s="110"/>
    </row>
    <row r="561" spans="1:5" s="118" customFormat="1" x14ac:dyDescent="0.25">
      <c r="A561" s="177">
        <v>487</v>
      </c>
      <c r="D561" s="177">
        <v>433</v>
      </c>
      <c r="E561" s="121"/>
    </row>
    <row r="562" spans="1:5" s="118" customFormat="1" x14ac:dyDescent="0.25">
      <c r="A562" s="177">
        <v>484</v>
      </c>
      <c r="D562" s="177">
        <v>401</v>
      </c>
      <c r="E562" s="121"/>
    </row>
    <row r="563" spans="1:5" s="118" customFormat="1" x14ac:dyDescent="0.25">
      <c r="A563" s="177">
        <v>481</v>
      </c>
    </row>
    <row r="564" spans="1:5" s="118" customFormat="1" x14ac:dyDescent="0.25">
      <c r="A564" s="177">
        <v>441</v>
      </c>
    </row>
    <row r="565" spans="1:5" s="118" customFormat="1" x14ac:dyDescent="0.25">
      <c r="A565" s="177">
        <v>440</v>
      </c>
    </row>
    <row r="567" spans="1:5" s="118" customFormat="1" x14ac:dyDescent="0.25">
      <c r="A567" s="121" t="s">
        <v>1528</v>
      </c>
      <c r="D567" s="118" t="s">
        <v>1472</v>
      </c>
      <c r="E567" s="118" t="s">
        <v>1582</v>
      </c>
    </row>
    <row r="568" spans="1:5" s="118" customFormat="1" x14ac:dyDescent="0.25">
      <c r="A568" s="181">
        <v>504</v>
      </c>
      <c r="D568" s="181"/>
      <c r="E568" s="183">
        <v>392</v>
      </c>
    </row>
    <row r="569" spans="1:5" s="118" customFormat="1" x14ac:dyDescent="0.25">
      <c r="A569" s="181">
        <v>487</v>
      </c>
      <c r="D569" s="181"/>
      <c r="E569" s="184"/>
    </row>
    <row r="570" spans="1:5" s="118" customFormat="1" x14ac:dyDescent="0.25">
      <c r="A570" s="183">
        <v>392</v>
      </c>
      <c r="D570" s="181"/>
      <c r="E570" s="184"/>
    </row>
    <row r="573" spans="1:5" s="118" customFormat="1" x14ac:dyDescent="0.25">
      <c r="A573" s="121" t="s">
        <v>1530</v>
      </c>
      <c r="D573" s="118" t="s">
        <v>1472</v>
      </c>
      <c r="E573" s="118" t="s">
        <v>1584</v>
      </c>
    </row>
    <row r="574" spans="1:5" s="118" customFormat="1" x14ac:dyDescent="0.25">
      <c r="A574" s="177">
        <v>529</v>
      </c>
      <c r="D574" s="181"/>
      <c r="E574" s="177"/>
    </row>
    <row r="575" spans="1:5" s="118" customFormat="1" x14ac:dyDescent="0.25">
      <c r="A575" s="177">
        <v>507</v>
      </c>
      <c r="D575" s="121"/>
    </row>
    <row r="576" spans="1:5" s="118" customFormat="1" x14ac:dyDescent="0.25">
      <c r="A576" s="177">
        <v>479</v>
      </c>
    </row>
    <row r="577" spans="1:5" s="118" customFormat="1" x14ac:dyDescent="0.25">
      <c r="A577" s="177">
        <v>477</v>
      </c>
    </row>
    <row r="578" spans="1:5" s="118" customFormat="1" x14ac:dyDescent="0.25">
      <c r="A578" s="176">
        <v>341</v>
      </c>
    </row>
    <row r="581" spans="1:5" x14ac:dyDescent="0.25">
      <c r="A581" s="118" t="s">
        <v>1627</v>
      </c>
      <c r="D581" s="118" t="s">
        <v>1472</v>
      </c>
      <c r="E581" s="118" t="s">
        <v>1584</v>
      </c>
    </row>
    <row r="582" spans="1:5" x14ac:dyDescent="0.25">
      <c r="A582" s="184"/>
      <c r="D582" s="177"/>
      <c r="E582" s="176">
        <v>392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0744-82E9-4E2E-B7F9-D74F9034CDD2}">
  <dimension ref="A1:F570"/>
  <sheetViews>
    <sheetView topLeftCell="A40" workbookViewId="0">
      <selection activeCell="A519" sqref="A519"/>
    </sheetView>
  </sheetViews>
  <sheetFormatPr defaultRowHeight="15" x14ac:dyDescent="0.25"/>
  <cols>
    <col min="1" max="6" width="9.140625" style="118"/>
    <col min="7" max="16384" width="9.140625" style="99"/>
  </cols>
  <sheetData>
    <row r="1" spans="1:5" s="118" customFormat="1" x14ac:dyDescent="0.25">
      <c r="A1" s="117" t="s">
        <v>1578</v>
      </c>
    </row>
    <row r="2" spans="1:5" s="118" customFormat="1" x14ac:dyDescent="0.25">
      <c r="A2" s="117"/>
    </row>
    <row r="4" spans="1:5" s="118" customFormat="1" x14ac:dyDescent="0.25">
      <c r="A4" s="118" t="s">
        <v>1580</v>
      </c>
      <c r="E4" s="118" t="s">
        <v>1588</v>
      </c>
    </row>
    <row r="5" spans="1:5" s="118" customFormat="1" x14ac:dyDescent="0.25">
      <c r="A5" s="110">
        <v>587</v>
      </c>
      <c r="E5" s="110">
        <v>554</v>
      </c>
    </row>
    <row r="6" spans="1:5" s="118" customFormat="1" x14ac:dyDescent="0.25">
      <c r="A6" s="110">
        <v>582</v>
      </c>
      <c r="E6" s="110">
        <v>554</v>
      </c>
    </row>
    <row r="7" spans="1:5" s="118" customFormat="1" x14ac:dyDescent="0.25">
      <c r="A7" s="110">
        <v>575</v>
      </c>
      <c r="E7" s="110">
        <v>552</v>
      </c>
    </row>
    <row r="8" spans="1:5" s="118" customFormat="1" x14ac:dyDescent="0.25">
      <c r="A8" s="110">
        <v>570</v>
      </c>
      <c r="E8" s="110">
        <v>552</v>
      </c>
    </row>
    <row r="9" spans="1:5" s="118" customFormat="1" x14ac:dyDescent="0.25">
      <c r="A9" s="110">
        <v>560</v>
      </c>
      <c r="E9" s="110">
        <v>549</v>
      </c>
    </row>
    <row r="10" spans="1:5" s="118" customFormat="1" x14ac:dyDescent="0.25">
      <c r="A10" s="110">
        <v>559</v>
      </c>
    </row>
    <row r="11" spans="1:5" s="118" customFormat="1" x14ac:dyDescent="0.25">
      <c r="A11" s="110">
        <v>553</v>
      </c>
    </row>
    <row r="12" spans="1:5" s="118" customFormat="1" x14ac:dyDescent="0.25">
      <c r="A12" s="110">
        <v>551</v>
      </c>
    </row>
    <row r="13" spans="1:5" s="118" customFormat="1" x14ac:dyDescent="0.25">
      <c r="A13" s="110">
        <v>548</v>
      </c>
    </row>
    <row r="14" spans="1:5" s="118" customFormat="1" x14ac:dyDescent="0.25">
      <c r="A14" s="110">
        <v>544</v>
      </c>
    </row>
    <row r="15" spans="1:5" s="118" customFormat="1" x14ac:dyDescent="0.25">
      <c r="A15" s="110">
        <v>542</v>
      </c>
    </row>
    <row r="16" spans="1:5" s="118" customFormat="1" x14ac:dyDescent="0.25">
      <c r="A16" s="110">
        <v>541</v>
      </c>
    </row>
    <row r="17" spans="1:1" s="118" customFormat="1" x14ac:dyDescent="0.25">
      <c r="A17" s="110">
        <v>541</v>
      </c>
    </row>
    <row r="18" spans="1:1" s="118" customFormat="1" x14ac:dyDescent="0.25">
      <c r="A18" s="110">
        <v>540</v>
      </c>
    </row>
    <row r="19" spans="1:1" s="118" customFormat="1" x14ac:dyDescent="0.25">
      <c r="A19" s="110">
        <v>537</v>
      </c>
    </row>
    <row r="20" spans="1:1" s="118" customFormat="1" x14ac:dyDescent="0.25">
      <c r="A20" s="110">
        <v>534</v>
      </c>
    </row>
    <row r="21" spans="1:1" s="118" customFormat="1" x14ac:dyDescent="0.25">
      <c r="A21" s="110">
        <v>529</v>
      </c>
    </row>
    <row r="22" spans="1:1" s="118" customFormat="1" x14ac:dyDescent="0.25">
      <c r="A22" s="110">
        <v>528</v>
      </c>
    </row>
    <row r="23" spans="1:1" s="118" customFormat="1" x14ac:dyDescent="0.25">
      <c r="A23" s="110">
        <v>526</v>
      </c>
    </row>
    <row r="24" spans="1:1" s="118" customFormat="1" x14ac:dyDescent="0.25">
      <c r="A24" s="110">
        <v>525</v>
      </c>
    </row>
    <row r="25" spans="1:1" s="118" customFormat="1" x14ac:dyDescent="0.25">
      <c r="A25" s="110">
        <v>525</v>
      </c>
    </row>
    <row r="26" spans="1:1" s="118" customFormat="1" x14ac:dyDescent="0.25">
      <c r="A26" s="110">
        <v>524</v>
      </c>
    </row>
    <row r="27" spans="1:1" s="118" customFormat="1" x14ac:dyDescent="0.25">
      <c r="A27" s="110">
        <v>509</v>
      </c>
    </row>
    <row r="28" spans="1:1" s="118" customFormat="1" x14ac:dyDescent="0.25">
      <c r="A28" s="110">
        <v>507</v>
      </c>
    </row>
    <row r="29" spans="1:1" s="118" customFormat="1" x14ac:dyDescent="0.25">
      <c r="A29" s="110">
        <v>504</v>
      </c>
    </row>
    <row r="30" spans="1:1" s="118" customFormat="1" x14ac:dyDescent="0.25">
      <c r="A30" s="110">
        <v>492</v>
      </c>
    </row>
    <row r="31" spans="1:1" s="118" customFormat="1" x14ac:dyDescent="0.25">
      <c r="A31" s="110">
        <v>489</v>
      </c>
    </row>
    <row r="32" spans="1:1" s="118" customFormat="1" x14ac:dyDescent="0.25">
      <c r="A32" s="110">
        <v>488</v>
      </c>
    </row>
    <row r="33" spans="1:1" s="118" customFormat="1" x14ac:dyDescent="0.25">
      <c r="A33" s="110">
        <v>484</v>
      </c>
    </row>
    <row r="34" spans="1:1" s="118" customFormat="1" x14ac:dyDescent="0.25">
      <c r="A34" s="110">
        <v>483</v>
      </c>
    </row>
    <row r="35" spans="1:1" s="118" customFormat="1" x14ac:dyDescent="0.25">
      <c r="A35" s="110">
        <v>483</v>
      </c>
    </row>
    <row r="36" spans="1:1" s="118" customFormat="1" x14ac:dyDescent="0.25">
      <c r="A36" s="110">
        <v>478</v>
      </c>
    </row>
    <row r="37" spans="1:1" s="118" customFormat="1" x14ac:dyDescent="0.25">
      <c r="A37" s="110">
        <v>470</v>
      </c>
    </row>
    <row r="38" spans="1:1" s="118" customFormat="1" x14ac:dyDescent="0.25">
      <c r="A38" s="110">
        <v>470</v>
      </c>
    </row>
    <row r="39" spans="1:1" s="118" customFormat="1" x14ac:dyDescent="0.25">
      <c r="A39" s="98">
        <v>455</v>
      </c>
    </row>
    <row r="40" spans="1:1" s="118" customFormat="1" x14ac:dyDescent="0.25">
      <c r="A40" s="98">
        <v>454</v>
      </c>
    </row>
    <row r="41" spans="1:1" s="118" customFormat="1" x14ac:dyDescent="0.25">
      <c r="A41" s="98">
        <v>447</v>
      </c>
    </row>
    <row r="42" spans="1:1" s="118" customFormat="1" x14ac:dyDescent="0.25">
      <c r="A42" s="98">
        <v>410</v>
      </c>
    </row>
    <row r="43" spans="1:1" s="118" customFormat="1" x14ac:dyDescent="0.25">
      <c r="A43" s="110"/>
    </row>
    <row r="44" spans="1:1" s="118" customFormat="1" x14ac:dyDescent="0.25">
      <c r="A44" s="110"/>
    </row>
    <row r="45" spans="1:1" s="118" customFormat="1" x14ac:dyDescent="0.25">
      <c r="A45" s="98"/>
    </row>
    <row r="46" spans="1:1" s="118" customFormat="1" x14ac:dyDescent="0.25">
      <c r="A46" s="98"/>
    </row>
    <row r="47" spans="1:1" s="118" customFormat="1" x14ac:dyDescent="0.25">
      <c r="A47" s="98"/>
    </row>
    <row r="48" spans="1:1" s="118" customFormat="1" x14ac:dyDescent="0.25">
      <c r="A48" s="98"/>
    </row>
    <row r="49" spans="1:5" s="118" customFormat="1" x14ac:dyDescent="0.25">
      <c r="A49" s="98"/>
    </row>
    <row r="50" spans="1:5" s="118" customFormat="1" x14ac:dyDescent="0.25">
      <c r="A50" s="98"/>
    </row>
    <row r="51" spans="1:5" s="118" customFormat="1" x14ac:dyDescent="0.25">
      <c r="A51" s="98"/>
    </row>
    <row r="52" spans="1:5" s="118" customFormat="1" x14ac:dyDescent="0.25">
      <c r="A52" s="98"/>
    </row>
    <row r="53" spans="1:5" s="118" customFormat="1" x14ac:dyDescent="0.25">
      <c r="A53" s="98"/>
    </row>
    <row r="54" spans="1:5" s="118" customFormat="1" x14ac:dyDescent="0.25">
      <c r="A54" s="98"/>
    </row>
    <row r="55" spans="1:5" s="118" customFormat="1" x14ac:dyDescent="0.25">
      <c r="A55" s="98"/>
    </row>
    <row r="58" spans="1:5" s="118" customFormat="1" x14ac:dyDescent="0.25">
      <c r="A58" s="118" t="s">
        <v>1590</v>
      </c>
      <c r="E58" s="118" t="s">
        <v>1588</v>
      </c>
    </row>
    <row r="59" spans="1:5" s="118" customFormat="1" x14ac:dyDescent="0.25">
      <c r="A59" s="110">
        <v>568</v>
      </c>
      <c r="E59" s="110">
        <v>512</v>
      </c>
    </row>
    <row r="60" spans="1:5" s="118" customFormat="1" x14ac:dyDescent="0.25">
      <c r="A60" s="110">
        <v>563</v>
      </c>
      <c r="E60" s="98">
        <v>444</v>
      </c>
    </row>
    <row r="61" spans="1:5" s="118" customFormat="1" x14ac:dyDescent="0.25">
      <c r="A61" s="110">
        <v>560</v>
      </c>
      <c r="E61" s="110"/>
    </row>
    <row r="62" spans="1:5" s="118" customFormat="1" x14ac:dyDescent="0.25">
      <c r="A62" s="110">
        <v>550</v>
      </c>
      <c r="E62" s="110"/>
    </row>
    <row r="63" spans="1:5" s="118" customFormat="1" x14ac:dyDescent="0.25">
      <c r="A63" s="110">
        <v>540</v>
      </c>
      <c r="E63" s="110"/>
    </row>
    <row r="64" spans="1:5" s="118" customFormat="1" x14ac:dyDescent="0.25">
      <c r="A64" s="110">
        <v>539</v>
      </c>
    </row>
    <row r="65" spans="1:1" s="118" customFormat="1" x14ac:dyDescent="0.25">
      <c r="A65" s="110">
        <v>538</v>
      </c>
    </row>
    <row r="66" spans="1:1" s="118" customFormat="1" x14ac:dyDescent="0.25">
      <c r="A66" s="110">
        <v>533</v>
      </c>
    </row>
    <row r="67" spans="1:1" s="118" customFormat="1" x14ac:dyDescent="0.25">
      <c r="A67" s="110">
        <v>527</v>
      </c>
    </row>
    <row r="68" spans="1:1" s="118" customFormat="1" x14ac:dyDescent="0.25">
      <c r="A68" s="110">
        <v>526</v>
      </c>
    </row>
    <row r="69" spans="1:1" s="118" customFormat="1" x14ac:dyDescent="0.25">
      <c r="A69" s="110">
        <v>524</v>
      </c>
    </row>
    <row r="70" spans="1:1" s="118" customFormat="1" x14ac:dyDescent="0.25">
      <c r="A70" s="110">
        <v>523</v>
      </c>
    </row>
    <row r="71" spans="1:1" s="118" customFormat="1" x14ac:dyDescent="0.25">
      <c r="A71" s="110">
        <v>522</v>
      </c>
    </row>
    <row r="72" spans="1:1" s="118" customFormat="1" x14ac:dyDescent="0.25">
      <c r="A72" s="110">
        <v>514</v>
      </c>
    </row>
    <row r="73" spans="1:1" s="118" customFormat="1" x14ac:dyDescent="0.25">
      <c r="A73" s="110">
        <v>512</v>
      </c>
    </row>
    <row r="74" spans="1:1" s="118" customFormat="1" x14ac:dyDescent="0.25">
      <c r="A74" s="110">
        <v>510</v>
      </c>
    </row>
    <row r="75" spans="1:1" s="118" customFormat="1" x14ac:dyDescent="0.25">
      <c r="A75" s="110">
        <v>510</v>
      </c>
    </row>
    <row r="76" spans="1:1" s="118" customFormat="1" x14ac:dyDescent="0.25">
      <c r="A76" s="110">
        <v>508</v>
      </c>
    </row>
    <row r="77" spans="1:1" s="118" customFormat="1" x14ac:dyDescent="0.25">
      <c r="A77" s="110">
        <v>504</v>
      </c>
    </row>
    <row r="78" spans="1:1" s="118" customFormat="1" x14ac:dyDescent="0.25">
      <c r="A78" s="110">
        <v>488</v>
      </c>
    </row>
    <row r="79" spans="1:1" s="118" customFormat="1" x14ac:dyDescent="0.25">
      <c r="A79" s="110">
        <v>487</v>
      </c>
    </row>
    <row r="80" spans="1:1" s="118" customFormat="1" x14ac:dyDescent="0.25">
      <c r="A80" s="110">
        <v>486</v>
      </c>
    </row>
    <row r="81" spans="1:5" s="118" customFormat="1" x14ac:dyDescent="0.25">
      <c r="A81" s="110">
        <v>479</v>
      </c>
    </row>
    <row r="82" spans="1:5" s="118" customFormat="1" x14ac:dyDescent="0.25">
      <c r="A82" s="110">
        <v>467</v>
      </c>
    </row>
    <row r="83" spans="1:5" s="118" customFormat="1" x14ac:dyDescent="0.25">
      <c r="A83" s="110">
        <v>466</v>
      </c>
    </row>
    <row r="84" spans="1:5" s="118" customFormat="1" x14ac:dyDescent="0.25">
      <c r="A84" s="98">
        <v>460</v>
      </c>
    </row>
    <row r="85" spans="1:5" s="118" customFormat="1" x14ac:dyDescent="0.25">
      <c r="A85" s="98">
        <v>438</v>
      </c>
    </row>
    <row r="87" spans="1:5" s="118" customFormat="1" x14ac:dyDescent="0.25">
      <c r="A87" s="118" t="s">
        <v>1540</v>
      </c>
      <c r="D87" s="118" t="s">
        <v>1472</v>
      </c>
      <c r="E87" s="118" t="s">
        <v>1582</v>
      </c>
    </row>
    <row r="88" spans="1:5" s="118" customFormat="1" x14ac:dyDescent="0.25">
      <c r="A88" s="110">
        <v>554</v>
      </c>
      <c r="D88" s="110">
        <v>542</v>
      </c>
      <c r="E88" s="149">
        <v>528</v>
      </c>
    </row>
    <row r="89" spans="1:5" s="118" customFormat="1" x14ac:dyDescent="0.25">
      <c r="A89" s="110">
        <v>554</v>
      </c>
      <c r="D89" s="110">
        <v>478</v>
      </c>
      <c r="E89" s="110">
        <v>549</v>
      </c>
    </row>
    <row r="90" spans="1:5" s="118" customFormat="1" x14ac:dyDescent="0.25">
      <c r="A90" s="110">
        <v>552</v>
      </c>
      <c r="D90" s="110"/>
      <c r="E90" s="110">
        <v>542</v>
      </c>
    </row>
    <row r="91" spans="1:5" s="118" customFormat="1" x14ac:dyDescent="0.25">
      <c r="A91" s="110">
        <v>552</v>
      </c>
      <c r="D91" s="110"/>
      <c r="E91" s="110">
        <v>536</v>
      </c>
    </row>
    <row r="92" spans="1:5" s="118" customFormat="1" x14ac:dyDescent="0.25">
      <c r="A92" s="110">
        <v>542</v>
      </c>
      <c r="D92" s="110"/>
      <c r="E92" s="110">
        <v>535</v>
      </c>
    </row>
    <row r="93" spans="1:5" s="118" customFormat="1" x14ac:dyDescent="0.25">
      <c r="A93" s="110">
        <v>540</v>
      </c>
      <c r="D93" s="110"/>
      <c r="E93" s="93"/>
    </row>
    <row r="94" spans="1:5" s="118" customFormat="1" x14ac:dyDescent="0.25">
      <c r="A94" s="110">
        <v>536</v>
      </c>
      <c r="D94" s="110"/>
      <c r="E94" s="93"/>
    </row>
    <row r="95" spans="1:5" s="118" customFormat="1" x14ac:dyDescent="0.25">
      <c r="A95" s="110">
        <v>535</v>
      </c>
      <c r="D95" s="110"/>
      <c r="E95" s="93"/>
    </row>
    <row r="96" spans="1:5" s="118" customFormat="1" x14ac:dyDescent="0.25">
      <c r="A96" s="110">
        <v>529</v>
      </c>
      <c r="D96" s="110"/>
      <c r="E96" s="93"/>
    </row>
    <row r="97" spans="1:5" s="118" customFormat="1" x14ac:dyDescent="0.25">
      <c r="A97" s="110">
        <v>526</v>
      </c>
      <c r="D97" s="110"/>
      <c r="E97" s="93"/>
    </row>
    <row r="98" spans="1:5" s="118" customFormat="1" x14ac:dyDescent="0.25">
      <c r="A98" s="110">
        <v>523</v>
      </c>
      <c r="D98" s="110"/>
      <c r="E98" s="93"/>
    </row>
    <row r="99" spans="1:5" s="118" customFormat="1" x14ac:dyDescent="0.25">
      <c r="A99" s="110">
        <v>522</v>
      </c>
      <c r="D99" s="110"/>
      <c r="E99" s="93"/>
    </row>
    <row r="100" spans="1:5" s="118" customFormat="1" x14ac:dyDescent="0.25">
      <c r="A100" s="110">
        <v>487</v>
      </c>
      <c r="D100" s="110"/>
      <c r="E100" s="93"/>
    </row>
    <row r="101" spans="1:5" s="118" customFormat="1" x14ac:dyDescent="0.25">
      <c r="A101" s="110">
        <v>486</v>
      </c>
      <c r="D101" s="110"/>
      <c r="E101" s="93"/>
    </row>
    <row r="102" spans="1:5" s="118" customFormat="1" x14ac:dyDescent="0.25">
      <c r="A102" s="110">
        <v>482</v>
      </c>
      <c r="D102" s="110"/>
    </row>
    <row r="103" spans="1:5" s="118" customFormat="1" x14ac:dyDescent="0.25">
      <c r="A103" s="110">
        <v>481</v>
      </c>
      <c r="D103" s="98"/>
    </row>
    <row r="104" spans="1:5" s="118" customFormat="1" x14ac:dyDescent="0.25">
      <c r="A104" s="110">
        <v>480</v>
      </c>
      <c r="D104" s="98"/>
    </row>
    <row r="105" spans="1:5" s="118" customFormat="1" x14ac:dyDescent="0.25">
      <c r="A105" s="98">
        <v>463</v>
      </c>
      <c r="D105" s="98"/>
    </row>
    <row r="106" spans="1:5" s="118" customFormat="1" x14ac:dyDescent="0.25">
      <c r="A106" s="98">
        <v>451</v>
      </c>
      <c r="D106" s="98"/>
    </row>
    <row r="107" spans="1:5" s="118" customFormat="1" x14ac:dyDescent="0.25">
      <c r="A107" s="98">
        <v>443</v>
      </c>
      <c r="D107" s="98"/>
    </row>
    <row r="108" spans="1:5" s="118" customFormat="1" x14ac:dyDescent="0.25">
      <c r="A108" s="98">
        <v>431</v>
      </c>
      <c r="D108" s="98"/>
    </row>
    <row r="109" spans="1:5" s="118" customFormat="1" x14ac:dyDescent="0.25">
      <c r="A109" s="93"/>
      <c r="D109" s="98"/>
    </row>
    <row r="110" spans="1:5" s="118" customFormat="1" x14ac:dyDescent="0.25">
      <c r="A110" s="93"/>
      <c r="D110" s="98"/>
    </row>
    <row r="111" spans="1:5" s="118" customFormat="1" x14ac:dyDescent="0.25">
      <c r="A111" s="93"/>
      <c r="D111" s="98"/>
    </row>
    <row r="112" spans="1:5" s="118" customFormat="1" x14ac:dyDescent="0.25">
      <c r="A112" s="93"/>
      <c r="D112" s="98"/>
    </row>
    <row r="113" spans="1:5" s="118" customFormat="1" x14ac:dyDescent="0.25">
      <c r="A113" s="93"/>
      <c r="D113" s="98"/>
    </row>
    <row r="114" spans="1:5" s="118" customFormat="1" x14ac:dyDescent="0.25">
      <c r="A114" s="93"/>
      <c r="D114" s="98"/>
    </row>
    <row r="115" spans="1:5" s="118" customFormat="1" x14ac:dyDescent="0.25">
      <c r="A115" s="93"/>
      <c r="D115" s="98"/>
    </row>
    <row r="116" spans="1:5" s="118" customFormat="1" x14ac:dyDescent="0.25">
      <c r="A116" s="93"/>
    </row>
    <row r="118" spans="1:5" s="118" customFormat="1" x14ac:dyDescent="0.25">
      <c r="A118" s="118" t="s">
        <v>1539</v>
      </c>
      <c r="D118" s="118" t="s">
        <v>1472</v>
      </c>
      <c r="E118" s="118" t="s">
        <v>1579</v>
      </c>
    </row>
    <row r="119" spans="1:5" s="118" customFormat="1" x14ac:dyDescent="0.25">
      <c r="A119" s="110"/>
      <c r="D119" s="110"/>
      <c r="E119" s="110">
        <v>512</v>
      </c>
    </row>
    <row r="120" spans="1:5" s="118" customFormat="1" x14ac:dyDescent="0.25">
      <c r="A120" s="110"/>
      <c r="D120" s="110"/>
      <c r="E120" s="110">
        <v>444</v>
      </c>
    </row>
    <row r="121" spans="1:5" s="118" customFormat="1" x14ac:dyDescent="0.25">
      <c r="D121" s="110"/>
      <c r="E121" s="93"/>
    </row>
    <row r="122" spans="1:5" s="118" customFormat="1" x14ac:dyDescent="0.25">
      <c r="D122" s="93"/>
      <c r="E122" s="93"/>
    </row>
    <row r="125" spans="1:5" s="118" customFormat="1" x14ac:dyDescent="0.25">
      <c r="A125" s="118" t="s">
        <v>1542</v>
      </c>
      <c r="D125" s="118" t="s">
        <v>1447</v>
      </c>
    </row>
    <row r="126" spans="1:5" s="118" customFormat="1" x14ac:dyDescent="0.25">
      <c r="A126" s="110">
        <v>549</v>
      </c>
      <c r="D126" s="93">
        <v>528</v>
      </c>
    </row>
    <row r="127" spans="1:5" s="118" customFormat="1" x14ac:dyDescent="0.25">
      <c r="A127" s="110">
        <v>542</v>
      </c>
      <c r="D127" s="93"/>
    </row>
    <row r="128" spans="1:5" s="118" customFormat="1" x14ac:dyDescent="0.25">
      <c r="A128" s="110">
        <v>536</v>
      </c>
    </row>
    <row r="129" spans="1:4" s="118" customFormat="1" x14ac:dyDescent="0.25">
      <c r="A129" s="110">
        <v>535</v>
      </c>
    </row>
    <row r="130" spans="1:4" s="118" customFormat="1" x14ac:dyDescent="0.25">
      <c r="A130" s="110">
        <v>530</v>
      </c>
    </row>
    <row r="131" spans="1:4" s="118" customFormat="1" x14ac:dyDescent="0.25">
      <c r="A131" s="149">
        <v>528</v>
      </c>
    </row>
    <row r="132" spans="1:4" s="118" customFormat="1" x14ac:dyDescent="0.25">
      <c r="A132" s="110">
        <v>528</v>
      </c>
    </row>
    <row r="133" spans="1:4" s="118" customFormat="1" x14ac:dyDescent="0.25">
      <c r="A133" s="110">
        <v>526</v>
      </c>
    </row>
    <row r="134" spans="1:4" s="118" customFormat="1" x14ac:dyDescent="0.25">
      <c r="A134" s="110">
        <v>477</v>
      </c>
    </row>
    <row r="135" spans="1:4" s="118" customFormat="1" x14ac:dyDescent="0.25">
      <c r="A135" s="98">
        <v>459</v>
      </c>
    </row>
    <row r="136" spans="1:4" s="118" customFormat="1" x14ac:dyDescent="0.25">
      <c r="A136" s="98">
        <v>453</v>
      </c>
    </row>
    <row r="137" spans="1:4" s="118" customFormat="1" x14ac:dyDescent="0.25">
      <c r="A137" s="98">
        <v>408</v>
      </c>
    </row>
    <row r="138" spans="1:4" s="118" customFormat="1" x14ac:dyDescent="0.25"/>
    <row r="141" spans="1:4" s="118" customFormat="1" x14ac:dyDescent="0.25">
      <c r="A141" s="118" t="s">
        <v>1541</v>
      </c>
      <c r="D141" s="118" t="s">
        <v>1447</v>
      </c>
    </row>
    <row r="142" spans="1:4" s="118" customFormat="1" x14ac:dyDescent="0.25">
      <c r="A142" s="110">
        <v>512</v>
      </c>
      <c r="D142" s="110"/>
    </row>
    <row r="143" spans="1:4" s="118" customFormat="1" x14ac:dyDescent="0.25">
      <c r="A143" s="110">
        <v>444</v>
      </c>
    </row>
    <row r="144" spans="1:4" s="118" customFormat="1" x14ac:dyDescent="0.25">
      <c r="A144" s="110"/>
    </row>
    <row r="147" spans="1:5" s="118" customFormat="1" x14ac:dyDescent="0.25">
      <c r="A147" s="118" t="s">
        <v>1581</v>
      </c>
      <c r="E147" s="118" t="s">
        <v>1588</v>
      </c>
    </row>
    <row r="148" spans="1:5" s="118" customFormat="1" x14ac:dyDescent="0.25">
      <c r="A148" s="110">
        <v>547</v>
      </c>
      <c r="E148" s="110">
        <v>546</v>
      </c>
    </row>
    <row r="149" spans="1:5" s="118" customFormat="1" x14ac:dyDescent="0.25">
      <c r="A149" s="110">
        <v>543</v>
      </c>
      <c r="E149" s="110">
        <v>535</v>
      </c>
    </row>
    <row r="150" spans="1:5" s="118" customFormat="1" x14ac:dyDescent="0.25">
      <c r="A150" s="110">
        <v>532</v>
      </c>
      <c r="E150" s="110">
        <v>515</v>
      </c>
    </row>
    <row r="151" spans="1:5" s="118" customFormat="1" x14ac:dyDescent="0.25">
      <c r="A151" s="110">
        <v>531</v>
      </c>
      <c r="E151" s="110">
        <v>513</v>
      </c>
    </row>
    <row r="152" spans="1:5" s="118" customFormat="1" x14ac:dyDescent="0.25">
      <c r="A152" s="110">
        <v>528</v>
      </c>
      <c r="E152" s="110">
        <v>503</v>
      </c>
    </row>
    <row r="153" spans="1:5" s="118" customFormat="1" x14ac:dyDescent="0.25">
      <c r="A153" s="110">
        <v>520</v>
      </c>
    </row>
    <row r="154" spans="1:5" s="118" customFormat="1" x14ac:dyDescent="0.25">
      <c r="A154" s="110">
        <v>520</v>
      </c>
    </row>
    <row r="155" spans="1:5" s="118" customFormat="1" x14ac:dyDescent="0.25">
      <c r="A155" s="110">
        <v>516</v>
      </c>
    </row>
    <row r="156" spans="1:5" s="118" customFormat="1" x14ac:dyDescent="0.25">
      <c r="A156" s="110">
        <v>516</v>
      </c>
    </row>
    <row r="157" spans="1:5" s="118" customFormat="1" x14ac:dyDescent="0.25">
      <c r="A157" s="110">
        <v>510</v>
      </c>
    </row>
    <row r="158" spans="1:5" s="118" customFormat="1" x14ac:dyDescent="0.25">
      <c r="A158" s="110">
        <v>502</v>
      </c>
    </row>
    <row r="159" spans="1:5" s="118" customFormat="1" x14ac:dyDescent="0.25">
      <c r="A159" s="110">
        <v>500</v>
      </c>
    </row>
    <row r="160" spans="1:5" s="118" customFormat="1" x14ac:dyDescent="0.25">
      <c r="A160" s="110">
        <v>495</v>
      </c>
    </row>
    <row r="161" spans="1:1" s="118" customFormat="1" x14ac:dyDescent="0.25">
      <c r="A161" s="110">
        <v>493</v>
      </c>
    </row>
    <row r="162" spans="1:1" s="118" customFormat="1" x14ac:dyDescent="0.25">
      <c r="A162" s="110">
        <v>492</v>
      </c>
    </row>
    <row r="163" spans="1:1" s="118" customFormat="1" x14ac:dyDescent="0.25">
      <c r="A163" s="110">
        <v>487</v>
      </c>
    </row>
    <row r="164" spans="1:1" s="118" customFormat="1" x14ac:dyDescent="0.25">
      <c r="A164" s="110">
        <v>486</v>
      </c>
    </row>
    <row r="165" spans="1:1" s="118" customFormat="1" x14ac:dyDescent="0.25">
      <c r="A165" s="110">
        <v>486</v>
      </c>
    </row>
    <row r="166" spans="1:1" s="118" customFormat="1" x14ac:dyDescent="0.25">
      <c r="A166" s="110">
        <v>485</v>
      </c>
    </row>
    <row r="167" spans="1:1" s="118" customFormat="1" x14ac:dyDescent="0.25">
      <c r="A167" s="110">
        <v>484</v>
      </c>
    </row>
    <row r="168" spans="1:1" s="118" customFormat="1" x14ac:dyDescent="0.25">
      <c r="A168" s="110">
        <v>481</v>
      </c>
    </row>
    <row r="169" spans="1:1" s="118" customFormat="1" x14ac:dyDescent="0.25">
      <c r="A169" s="110">
        <v>480</v>
      </c>
    </row>
    <row r="170" spans="1:1" s="118" customFormat="1" x14ac:dyDescent="0.25">
      <c r="A170" s="110">
        <v>479</v>
      </c>
    </row>
    <row r="171" spans="1:1" s="118" customFormat="1" x14ac:dyDescent="0.25">
      <c r="A171" s="110">
        <v>478</v>
      </c>
    </row>
    <row r="172" spans="1:1" s="118" customFormat="1" x14ac:dyDescent="0.25">
      <c r="A172" s="110">
        <v>478</v>
      </c>
    </row>
    <row r="173" spans="1:1" s="118" customFormat="1" x14ac:dyDescent="0.25">
      <c r="A173" s="110">
        <v>464</v>
      </c>
    </row>
    <row r="174" spans="1:1" s="118" customFormat="1" x14ac:dyDescent="0.25">
      <c r="A174" s="110">
        <v>463</v>
      </c>
    </row>
    <row r="175" spans="1:1" s="118" customFormat="1" x14ac:dyDescent="0.25">
      <c r="A175" s="110">
        <v>455</v>
      </c>
    </row>
    <row r="176" spans="1:1" s="118" customFormat="1" x14ac:dyDescent="0.25">
      <c r="A176" s="110">
        <v>453</v>
      </c>
    </row>
    <row r="177" spans="1:1" s="118" customFormat="1" x14ac:dyDescent="0.25">
      <c r="A177" s="110">
        <v>449</v>
      </c>
    </row>
    <row r="178" spans="1:1" s="118" customFormat="1" x14ac:dyDescent="0.25">
      <c r="A178" s="110">
        <v>446</v>
      </c>
    </row>
    <row r="179" spans="1:1" s="118" customFormat="1" x14ac:dyDescent="0.25">
      <c r="A179" s="110">
        <v>446</v>
      </c>
    </row>
    <row r="180" spans="1:1" s="118" customFormat="1" x14ac:dyDescent="0.25">
      <c r="A180" s="110">
        <v>439</v>
      </c>
    </row>
    <row r="181" spans="1:1" s="118" customFormat="1" x14ac:dyDescent="0.25">
      <c r="A181" s="110">
        <v>438</v>
      </c>
    </row>
    <row r="182" spans="1:1" s="118" customFormat="1" x14ac:dyDescent="0.25">
      <c r="A182" s="110">
        <v>438</v>
      </c>
    </row>
    <row r="183" spans="1:1" s="118" customFormat="1" x14ac:dyDescent="0.25">
      <c r="A183" s="110">
        <v>432</v>
      </c>
    </row>
    <row r="184" spans="1:1" s="118" customFormat="1" x14ac:dyDescent="0.25">
      <c r="A184" s="110">
        <v>430</v>
      </c>
    </row>
    <row r="185" spans="1:1" s="118" customFormat="1" x14ac:dyDescent="0.25">
      <c r="A185" s="98">
        <v>422</v>
      </c>
    </row>
    <row r="186" spans="1:1" s="118" customFormat="1" x14ac:dyDescent="0.25">
      <c r="A186" s="98">
        <v>421</v>
      </c>
    </row>
    <row r="187" spans="1:1" s="118" customFormat="1" x14ac:dyDescent="0.25">
      <c r="A187" s="98">
        <v>386</v>
      </c>
    </row>
    <row r="188" spans="1:1" s="118" customFormat="1" x14ac:dyDescent="0.25">
      <c r="A188" s="98">
        <v>383</v>
      </c>
    </row>
    <row r="189" spans="1:1" s="118" customFormat="1" x14ac:dyDescent="0.25">
      <c r="A189" s="98">
        <v>366</v>
      </c>
    </row>
    <row r="190" spans="1:1" s="118" customFormat="1" x14ac:dyDescent="0.25">
      <c r="A190" s="98">
        <v>362</v>
      </c>
    </row>
    <row r="191" spans="1:1" s="118" customFormat="1" x14ac:dyDescent="0.25">
      <c r="A191" s="98">
        <v>170</v>
      </c>
    </row>
    <row r="192" spans="1:1" s="118" customFormat="1" x14ac:dyDescent="0.25">
      <c r="A192" s="110"/>
    </row>
    <row r="193" spans="1:1" s="118" customFormat="1" x14ac:dyDescent="0.25">
      <c r="A193" s="110"/>
    </row>
    <row r="194" spans="1:1" s="118" customFormat="1" x14ac:dyDescent="0.25">
      <c r="A194" s="110"/>
    </row>
    <row r="195" spans="1:1" s="118" customFormat="1" x14ac:dyDescent="0.25">
      <c r="A195" s="110"/>
    </row>
    <row r="196" spans="1:1" s="118" customFormat="1" x14ac:dyDescent="0.25">
      <c r="A196" s="110"/>
    </row>
    <row r="197" spans="1:1" s="118" customFormat="1" x14ac:dyDescent="0.25">
      <c r="A197" s="110"/>
    </row>
    <row r="198" spans="1:1" s="118" customFormat="1" x14ac:dyDescent="0.25">
      <c r="A198" s="110"/>
    </row>
    <row r="199" spans="1:1" s="118" customFormat="1" x14ac:dyDescent="0.25">
      <c r="A199" s="110"/>
    </row>
    <row r="200" spans="1:1" s="118" customFormat="1" x14ac:dyDescent="0.25">
      <c r="A200" s="110"/>
    </row>
    <row r="201" spans="1:1" s="118" customFormat="1" x14ac:dyDescent="0.25">
      <c r="A201" s="110"/>
    </row>
    <row r="202" spans="1:1" s="118" customFormat="1" x14ac:dyDescent="0.25">
      <c r="A202" s="110"/>
    </row>
    <row r="203" spans="1:1" s="118" customFormat="1" x14ac:dyDescent="0.25">
      <c r="A203" s="110"/>
    </row>
    <row r="204" spans="1:1" s="118" customFormat="1" x14ac:dyDescent="0.25">
      <c r="A204" s="110"/>
    </row>
    <row r="205" spans="1:1" s="118" customFormat="1" x14ac:dyDescent="0.25">
      <c r="A205" s="110"/>
    </row>
    <row r="206" spans="1:1" s="118" customFormat="1" x14ac:dyDescent="0.25">
      <c r="A206" s="110"/>
    </row>
    <row r="207" spans="1:1" s="118" customFormat="1" x14ac:dyDescent="0.25">
      <c r="A207" s="110"/>
    </row>
    <row r="208" spans="1:1" s="118" customFormat="1" x14ac:dyDescent="0.25">
      <c r="A208" s="98"/>
    </row>
    <row r="209" spans="1:1" s="118" customFormat="1" x14ac:dyDescent="0.25">
      <c r="A209" s="98"/>
    </row>
    <row r="210" spans="1:1" s="118" customFormat="1" x14ac:dyDescent="0.25">
      <c r="A210" s="98"/>
    </row>
    <row r="211" spans="1:1" s="118" customFormat="1" x14ac:dyDescent="0.25">
      <c r="A211" s="98"/>
    </row>
    <row r="212" spans="1:1" s="118" customFormat="1" x14ac:dyDescent="0.25">
      <c r="A212" s="98"/>
    </row>
    <row r="213" spans="1:1" s="118" customFormat="1" x14ac:dyDescent="0.25">
      <c r="A213" s="98"/>
    </row>
    <row r="214" spans="1:1" s="118" customFormat="1" x14ac:dyDescent="0.25">
      <c r="A214" s="98"/>
    </row>
    <row r="215" spans="1:1" s="118" customFormat="1" x14ac:dyDescent="0.25">
      <c r="A215" s="98"/>
    </row>
    <row r="216" spans="1:1" s="118" customFormat="1" x14ac:dyDescent="0.25">
      <c r="A216" s="98"/>
    </row>
    <row r="217" spans="1:1" s="118" customFormat="1" x14ac:dyDescent="0.25">
      <c r="A217" s="98"/>
    </row>
    <row r="218" spans="1:1" s="118" customFormat="1" x14ac:dyDescent="0.25">
      <c r="A218" s="98"/>
    </row>
    <row r="219" spans="1:1" s="118" customFormat="1" x14ac:dyDescent="0.25">
      <c r="A219" s="98"/>
    </row>
    <row r="220" spans="1:1" s="118" customFormat="1" x14ac:dyDescent="0.25">
      <c r="A220" s="98"/>
    </row>
    <row r="221" spans="1:1" s="118" customFormat="1" x14ac:dyDescent="0.25">
      <c r="A221" s="98"/>
    </row>
    <row r="222" spans="1:1" s="118" customFormat="1" x14ac:dyDescent="0.25">
      <c r="A222" s="98"/>
    </row>
    <row r="223" spans="1:1" s="118" customFormat="1" x14ac:dyDescent="0.25">
      <c r="A223" s="98"/>
    </row>
    <row r="224" spans="1:1" s="118" customFormat="1" x14ac:dyDescent="0.25">
      <c r="A224" s="120"/>
    </row>
    <row r="226" spans="1:5" s="118" customFormat="1" x14ac:dyDescent="0.25">
      <c r="A226" s="118" t="s">
        <v>1583</v>
      </c>
      <c r="E226" s="118" t="s">
        <v>1588</v>
      </c>
    </row>
    <row r="227" spans="1:5" s="118" customFormat="1" x14ac:dyDescent="0.25">
      <c r="A227" s="110">
        <v>529</v>
      </c>
      <c r="E227" s="110">
        <v>518</v>
      </c>
    </row>
    <row r="228" spans="1:5" s="118" customFormat="1" x14ac:dyDescent="0.25">
      <c r="A228" s="110">
        <v>501</v>
      </c>
      <c r="E228" s="110">
        <v>510</v>
      </c>
    </row>
    <row r="229" spans="1:5" s="118" customFormat="1" x14ac:dyDescent="0.25">
      <c r="A229" s="110">
        <v>493</v>
      </c>
      <c r="E229" s="110">
        <v>490</v>
      </c>
    </row>
    <row r="230" spans="1:5" s="118" customFormat="1" x14ac:dyDescent="0.25">
      <c r="A230" s="110">
        <v>483</v>
      </c>
      <c r="E230" s="110">
        <v>486</v>
      </c>
    </row>
    <row r="231" spans="1:5" s="118" customFormat="1" x14ac:dyDescent="0.25">
      <c r="A231" s="110">
        <v>473</v>
      </c>
      <c r="E231" s="110">
        <v>476</v>
      </c>
    </row>
    <row r="232" spans="1:5" s="118" customFormat="1" x14ac:dyDescent="0.25">
      <c r="A232" s="110">
        <v>465</v>
      </c>
    </row>
    <row r="233" spans="1:5" s="118" customFormat="1" x14ac:dyDescent="0.25">
      <c r="A233" s="110">
        <v>460</v>
      </c>
    </row>
    <row r="234" spans="1:5" s="118" customFormat="1" x14ac:dyDescent="0.25">
      <c r="A234" s="110">
        <v>449</v>
      </c>
    </row>
    <row r="235" spans="1:5" s="118" customFormat="1" x14ac:dyDescent="0.25">
      <c r="A235" s="110">
        <v>447</v>
      </c>
    </row>
    <row r="236" spans="1:5" s="118" customFormat="1" x14ac:dyDescent="0.25">
      <c r="A236" s="110">
        <v>446</v>
      </c>
    </row>
    <row r="237" spans="1:5" s="118" customFormat="1" x14ac:dyDescent="0.25">
      <c r="A237" s="110">
        <v>441</v>
      </c>
    </row>
    <row r="238" spans="1:5" s="118" customFormat="1" x14ac:dyDescent="0.25">
      <c r="A238" s="110">
        <v>434</v>
      </c>
    </row>
    <row r="239" spans="1:5" s="118" customFormat="1" x14ac:dyDescent="0.25">
      <c r="A239" s="98">
        <v>412</v>
      </c>
    </row>
    <row r="240" spans="1:5" s="118" customFormat="1" x14ac:dyDescent="0.25">
      <c r="A240" s="98">
        <v>382</v>
      </c>
    </row>
    <row r="241" spans="1:1" s="118" customFormat="1" x14ac:dyDescent="0.25">
      <c r="A241" s="98">
        <v>329</v>
      </c>
    </row>
    <row r="242" spans="1:1" s="118" customFormat="1" x14ac:dyDescent="0.25">
      <c r="A242" s="98"/>
    </row>
    <row r="243" spans="1:1" s="118" customFormat="1" x14ac:dyDescent="0.25">
      <c r="A243" s="98"/>
    </row>
    <row r="244" spans="1:1" s="118" customFormat="1" x14ac:dyDescent="0.25">
      <c r="A244" s="98"/>
    </row>
    <row r="245" spans="1:1" s="118" customFormat="1" x14ac:dyDescent="0.25">
      <c r="A245" s="98"/>
    </row>
    <row r="246" spans="1:1" s="118" customFormat="1" x14ac:dyDescent="0.25">
      <c r="A246" s="98"/>
    </row>
    <row r="247" spans="1:1" s="118" customFormat="1" x14ac:dyDescent="0.25">
      <c r="A247" s="98"/>
    </row>
    <row r="248" spans="1:1" s="118" customFormat="1" x14ac:dyDescent="0.25">
      <c r="A248" s="110"/>
    </row>
    <row r="249" spans="1:1" s="118" customFormat="1" x14ac:dyDescent="0.25">
      <c r="A249" s="110"/>
    </row>
    <row r="250" spans="1:1" s="118" customFormat="1" x14ac:dyDescent="0.25">
      <c r="A250" s="110"/>
    </row>
    <row r="251" spans="1:1" s="118" customFormat="1" x14ac:dyDescent="0.25">
      <c r="A251" s="98"/>
    </row>
    <row r="252" spans="1:1" s="118" customFormat="1" x14ac:dyDescent="0.25">
      <c r="A252" s="98"/>
    </row>
    <row r="253" spans="1:1" s="118" customFormat="1" x14ac:dyDescent="0.25">
      <c r="A253" s="98"/>
    </row>
    <row r="254" spans="1:1" s="118" customFormat="1" x14ac:dyDescent="0.25">
      <c r="A254" s="98"/>
    </row>
    <row r="255" spans="1:1" s="118" customFormat="1" x14ac:dyDescent="0.25">
      <c r="A255" s="98"/>
    </row>
    <row r="256" spans="1:1" s="118" customFormat="1" x14ac:dyDescent="0.25">
      <c r="A256" s="98"/>
    </row>
    <row r="257" spans="1:5" s="118" customFormat="1" x14ac:dyDescent="0.25">
      <c r="A257" s="98"/>
    </row>
    <row r="258" spans="1:5" s="118" customFormat="1" x14ac:dyDescent="0.25">
      <c r="A258" s="98"/>
    </row>
    <row r="260" spans="1:5" s="118" customFormat="1" x14ac:dyDescent="0.25">
      <c r="A260" s="118" t="s">
        <v>1518</v>
      </c>
      <c r="D260" s="118" t="s">
        <v>1472</v>
      </c>
      <c r="E260" s="118" t="s">
        <v>1582</v>
      </c>
    </row>
    <row r="261" spans="1:5" s="118" customFormat="1" x14ac:dyDescent="0.25">
      <c r="A261" s="110">
        <v>546</v>
      </c>
      <c r="D261" s="110">
        <v>493</v>
      </c>
      <c r="E261" s="110">
        <v>502</v>
      </c>
    </row>
    <row r="262" spans="1:5" s="118" customFormat="1" x14ac:dyDescent="0.25">
      <c r="A262" s="110">
        <v>535</v>
      </c>
      <c r="D262" s="110">
        <v>480</v>
      </c>
      <c r="E262" s="110"/>
    </row>
    <row r="263" spans="1:5" s="118" customFormat="1" x14ac:dyDescent="0.25">
      <c r="A263" s="110">
        <v>515</v>
      </c>
      <c r="D263" s="110"/>
      <c r="E263" s="110"/>
    </row>
    <row r="264" spans="1:5" s="118" customFormat="1" x14ac:dyDescent="0.25">
      <c r="A264" s="110">
        <v>497</v>
      </c>
    </row>
    <row r="265" spans="1:5" s="118" customFormat="1" x14ac:dyDescent="0.25">
      <c r="A265" s="110">
        <v>496</v>
      </c>
    </row>
    <row r="266" spans="1:5" s="118" customFormat="1" x14ac:dyDescent="0.25">
      <c r="A266" s="110">
        <v>496</v>
      </c>
    </row>
    <row r="267" spans="1:5" s="118" customFormat="1" x14ac:dyDescent="0.25">
      <c r="A267" s="110">
        <v>492</v>
      </c>
    </row>
    <row r="268" spans="1:5" s="118" customFormat="1" x14ac:dyDescent="0.25">
      <c r="A268" s="110">
        <v>488</v>
      </c>
    </row>
    <row r="269" spans="1:5" s="118" customFormat="1" x14ac:dyDescent="0.25">
      <c r="A269" s="110">
        <v>487</v>
      </c>
    </row>
    <row r="270" spans="1:5" s="118" customFormat="1" x14ac:dyDescent="0.25">
      <c r="A270" s="110">
        <v>482</v>
      </c>
    </row>
    <row r="271" spans="1:5" s="118" customFormat="1" x14ac:dyDescent="0.25">
      <c r="A271" s="110">
        <v>477</v>
      </c>
    </row>
    <row r="272" spans="1:5" s="118" customFormat="1" x14ac:dyDescent="0.25">
      <c r="A272" s="110">
        <v>469</v>
      </c>
    </row>
    <row r="273" spans="1:5" s="118" customFormat="1" x14ac:dyDescent="0.25">
      <c r="A273" s="110">
        <v>466</v>
      </c>
    </row>
    <row r="274" spans="1:5" s="118" customFormat="1" x14ac:dyDescent="0.25">
      <c r="A274" s="110">
        <v>456</v>
      </c>
    </row>
    <row r="275" spans="1:5" s="118" customFormat="1" x14ac:dyDescent="0.25">
      <c r="A275" s="110">
        <v>451</v>
      </c>
    </row>
    <row r="276" spans="1:5" s="118" customFormat="1" x14ac:dyDescent="0.25">
      <c r="A276" s="110">
        <v>439</v>
      </c>
    </row>
    <row r="277" spans="1:5" s="118" customFormat="1" x14ac:dyDescent="0.25">
      <c r="A277" s="110">
        <v>436</v>
      </c>
    </row>
    <row r="278" spans="1:5" s="118" customFormat="1" x14ac:dyDescent="0.25">
      <c r="A278" s="110">
        <v>434</v>
      </c>
    </row>
    <row r="279" spans="1:5" s="118" customFormat="1" x14ac:dyDescent="0.25">
      <c r="A279" s="98">
        <v>398</v>
      </c>
    </row>
    <row r="280" spans="1:5" s="118" customFormat="1" x14ac:dyDescent="0.25">
      <c r="A280" s="98">
        <v>395</v>
      </c>
    </row>
    <row r="281" spans="1:5" s="118" customFormat="1" x14ac:dyDescent="0.25">
      <c r="A281" s="98">
        <v>266</v>
      </c>
    </row>
    <row r="282" spans="1:5" s="118" customFormat="1" x14ac:dyDescent="0.25">
      <c r="A282" s="98"/>
    </row>
    <row r="284" spans="1:5" s="118" customFormat="1" x14ac:dyDescent="0.25">
      <c r="A284" s="118" t="s">
        <v>1517</v>
      </c>
      <c r="D284" s="118" t="s">
        <v>1472</v>
      </c>
      <c r="E284" s="118" t="s">
        <v>1582</v>
      </c>
    </row>
    <row r="285" spans="1:5" s="118" customFormat="1" x14ac:dyDescent="0.25">
      <c r="A285" s="110">
        <v>518</v>
      </c>
      <c r="D285" s="110">
        <v>460</v>
      </c>
      <c r="E285" s="110">
        <v>441</v>
      </c>
    </row>
    <row r="286" spans="1:5" s="118" customFormat="1" x14ac:dyDescent="0.25">
      <c r="A286" s="110">
        <v>490</v>
      </c>
      <c r="D286" s="110"/>
      <c r="E286" s="110">
        <v>510</v>
      </c>
    </row>
    <row r="287" spans="1:5" s="118" customFormat="1" x14ac:dyDescent="0.25">
      <c r="A287" s="110">
        <v>476</v>
      </c>
      <c r="D287" s="110"/>
      <c r="E287" s="110">
        <v>486</v>
      </c>
    </row>
    <row r="288" spans="1:5" s="118" customFormat="1" x14ac:dyDescent="0.25">
      <c r="A288" s="110">
        <v>463</v>
      </c>
      <c r="D288" s="110"/>
      <c r="E288" s="98">
        <v>429</v>
      </c>
    </row>
    <row r="289" spans="1:5" s="118" customFormat="1" x14ac:dyDescent="0.25">
      <c r="A289" s="110">
        <v>443</v>
      </c>
      <c r="D289" s="110"/>
      <c r="E289" s="98">
        <v>411</v>
      </c>
    </row>
    <row r="290" spans="1:5" s="118" customFormat="1" x14ac:dyDescent="0.25">
      <c r="A290" s="110">
        <v>441</v>
      </c>
      <c r="D290" s="110"/>
      <c r="E290" s="98">
        <v>390</v>
      </c>
    </row>
    <row r="291" spans="1:5" s="118" customFormat="1" x14ac:dyDescent="0.25">
      <c r="A291" s="98">
        <v>426</v>
      </c>
      <c r="D291" s="98"/>
    </row>
    <row r="292" spans="1:5" s="118" customFormat="1" x14ac:dyDescent="0.25">
      <c r="A292" s="98">
        <v>366</v>
      </c>
      <c r="D292" s="98"/>
    </row>
    <row r="293" spans="1:5" s="118" customFormat="1" x14ac:dyDescent="0.25">
      <c r="A293" s="110"/>
    </row>
    <row r="294" spans="1:5" s="118" customFormat="1" x14ac:dyDescent="0.25">
      <c r="A294" s="110"/>
    </row>
    <row r="295" spans="1:5" s="118" customFormat="1" x14ac:dyDescent="0.25">
      <c r="A295" s="98"/>
    </row>
    <row r="296" spans="1:5" s="118" customFormat="1" x14ac:dyDescent="0.25">
      <c r="A296" s="98"/>
    </row>
    <row r="301" spans="1:5" s="118" customFormat="1" x14ac:dyDescent="0.25">
      <c r="A301" s="118" t="s">
        <v>1520</v>
      </c>
      <c r="D301" s="118" t="s">
        <v>1472</v>
      </c>
      <c r="E301" s="118" t="s">
        <v>1584</v>
      </c>
    </row>
    <row r="302" spans="1:5" s="118" customFormat="1" x14ac:dyDescent="0.25">
      <c r="A302" s="110">
        <v>503</v>
      </c>
      <c r="D302" s="110">
        <v>502</v>
      </c>
      <c r="E302" s="110">
        <v>513</v>
      </c>
    </row>
    <row r="303" spans="1:5" s="118" customFormat="1" x14ac:dyDescent="0.25">
      <c r="A303" s="110">
        <v>493</v>
      </c>
      <c r="D303" s="110"/>
      <c r="E303" s="110"/>
    </row>
    <row r="304" spans="1:5" s="118" customFormat="1" x14ac:dyDescent="0.25">
      <c r="A304" s="110">
        <v>482</v>
      </c>
    </row>
    <row r="305" spans="1:5" s="118" customFormat="1" x14ac:dyDescent="0.25">
      <c r="A305" s="110">
        <v>481</v>
      </c>
    </row>
    <row r="306" spans="1:5" s="118" customFormat="1" x14ac:dyDescent="0.25">
      <c r="A306" s="110">
        <v>467</v>
      </c>
    </row>
    <row r="307" spans="1:5" s="118" customFormat="1" x14ac:dyDescent="0.25">
      <c r="A307" s="110">
        <v>466</v>
      </c>
    </row>
    <row r="308" spans="1:5" s="118" customFormat="1" x14ac:dyDescent="0.25">
      <c r="A308" s="110">
        <v>453</v>
      </c>
    </row>
    <row r="309" spans="1:5" s="118" customFormat="1" x14ac:dyDescent="0.25">
      <c r="A309" s="110">
        <v>448</v>
      </c>
    </row>
    <row r="310" spans="1:5" s="118" customFormat="1" x14ac:dyDescent="0.25">
      <c r="A310" s="110">
        <v>447</v>
      </c>
    </row>
    <row r="311" spans="1:5" s="118" customFormat="1" x14ac:dyDescent="0.25">
      <c r="A311" s="110">
        <v>442</v>
      </c>
    </row>
    <row r="312" spans="1:5" s="118" customFormat="1" x14ac:dyDescent="0.25">
      <c r="A312" s="110">
        <v>433</v>
      </c>
    </row>
    <row r="313" spans="1:5" s="118" customFormat="1" x14ac:dyDescent="0.25">
      <c r="A313" s="110">
        <v>431</v>
      </c>
    </row>
    <row r="314" spans="1:5" s="118" customFormat="1" x14ac:dyDescent="0.25">
      <c r="A314" s="110">
        <v>430</v>
      </c>
    </row>
    <row r="315" spans="1:5" s="118" customFormat="1" x14ac:dyDescent="0.25">
      <c r="A315" s="98">
        <v>375</v>
      </c>
    </row>
    <row r="316" spans="1:5" s="118" customFormat="1" x14ac:dyDescent="0.25">
      <c r="A316" s="98"/>
    </row>
    <row r="317" spans="1:5" s="118" customFormat="1" x14ac:dyDescent="0.25">
      <c r="A317" s="98"/>
    </row>
    <row r="319" spans="1:5" s="118" customFormat="1" x14ac:dyDescent="0.25">
      <c r="A319" s="118" t="s">
        <v>1519</v>
      </c>
      <c r="D319" s="118" t="s">
        <v>1472</v>
      </c>
      <c r="E319" s="118" t="s">
        <v>1584</v>
      </c>
    </row>
    <row r="320" spans="1:5" s="118" customFormat="1" x14ac:dyDescent="0.25">
      <c r="A320" s="110">
        <v>510</v>
      </c>
      <c r="D320" s="110">
        <v>441</v>
      </c>
      <c r="E320" s="110"/>
    </row>
    <row r="321" spans="1:6" s="118" customFormat="1" x14ac:dyDescent="0.25">
      <c r="A321" s="110">
        <v>486</v>
      </c>
      <c r="D321" s="110"/>
    </row>
    <row r="322" spans="1:6" s="118" customFormat="1" x14ac:dyDescent="0.25">
      <c r="A322" s="110">
        <v>429</v>
      </c>
      <c r="D322" s="110"/>
    </row>
    <row r="323" spans="1:6" x14ac:dyDescent="0.25">
      <c r="A323" s="98">
        <v>411</v>
      </c>
      <c r="D323" s="110"/>
    </row>
    <row r="324" spans="1:6" x14ac:dyDescent="0.25">
      <c r="A324" s="98">
        <v>390</v>
      </c>
      <c r="D324" s="110"/>
    </row>
    <row r="325" spans="1:6" x14ac:dyDescent="0.25">
      <c r="A325" s="98"/>
      <c r="D325" s="110"/>
    </row>
    <row r="327" spans="1:6" x14ac:dyDescent="0.25">
      <c r="A327" s="119"/>
      <c r="B327" s="119"/>
      <c r="C327" s="119"/>
      <c r="D327" s="119"/>
      <c r="E327" s="119"/>
      <c r="F327" s="119"/>
    </row>
    <row r="328" spans="1:6" x14ac:dyDescent="0.25">
      <c r="A328" s="118" t="s">
        <v>1585</v>
      </c>
      <c r="E328" s="118" t="s">
        <v>1588</v>
      </c>
    </row>
    <row r="329" spans="1:6" s="121" customFormat="1" x14ac:dyDescent="0.25">
      <c r="A329" s="110">
        <v>596</v>
      </c>
      <c r="E329" s="110">
        <v>593</v>
      </c>
    </row>
    <row r="330" spans="1:6" s="121" customFormat="1" x14ac:dyDescent="0.25">
      <c r="A330" s="110">
        <v>590</v>
      </c>
      <c r="E330" s="110">
        <v>581</v>
      </c>
    </row>
    <row r="331" spans="1:6" s="121" customFormat="1" x14ac:dyDescent="0.25">
      <c r="A331" s="110">
        <v>588</v>
      </c>
      <c r="E331" s="110">
        <v>578</v>
      </c>
    </row>
    <row r="332" spans="1:6" s="121" customFormat="1" x14ac:dyDescent="0.25">
      <c r="A332" s="110">
        <v>587</v>
      </c>
      <c r="E332" s="110">
        <v>575</v>
      </c>
    </row>
    <row r="333" spans="1:6" s="121" customFormat="1" x14ac:dyDescent="0.25">
      <c r="A333" s="110">
        <v>587</v>
      </c>
      <c r="E333" s="110">
        <v>570</v>
      </c>
    </row>
    <row r="334" spans="1:6" s="121" customFormat="1" x14ac:dyDescent="0.25">
      <c r="A334" s="110">
        <v>585</v>
      </c>
    </row>
    <row r="335" spans="1:6" s="121" customFormat="1" x14ac:dyDescent="0.25">
      <c r="A335" s="110">
        <v>582</v>
      </c>
    </row>
    <row r="336" spans="1:6" s="121" customFormat="1" x14ac:dyDescent="0.25">
      <c r="A336" s="110">
        <v>580</v>
      </c>
    </row>
    <row r="337" spans="1:1" s="121" customFormat="1" x14ac:dyDescent="0.25">
      <c r="A337" s="110">
        <v>575</v>
      </c>
    </row>
    <row r="338" spans="1:1" s="121" customFormat="1" x14ac:dyDescent="0.25">
      <c r="A338" s="110">
        <v>574</v>
      </c>
    </row>
    <row r="339" spans="1:1" s="121" customFormat="1" x14ac:dyDescent="0.25">
      <c r="A339" s="110">
        <v>572</v>
      </c>
    </row>
    <row r="340" spans="1:1" s="121" customFormat="1" x14ac:dyDescent="0.25">
      <c r="A340" s="110">
        <v>570</v>
      </c>
    </row>
    <row r="341" spans="1:1" s="121" customFormat="1" x14ac:dyDescent="0.25">
      <c r="A341" s="110">
        <v>568</v>
      </c>
    </row>
    <row r="342" spans="1:1" s="121" customFormat="1" x14ac:dyDescent="0.25">
      <c r="A342" s="110">
        <v>567</v>
      </c>
    </row>
    <row r="343" spans="1:1" s="121" customFormat="1" x14ac:dyDescent="0.25">
      <c r="A343" s="110">
        <v>567</v>
      </c>
    </row>
    <row r="344" spans="1:1" s="121" customFormat="1" x14ac:dyDescent="0.25">
      <c r="A344" s="110">
        <v>566</v>
      </c>
    </row>
    <row r="345" spans="1:1" s="121" customFormat="1" x14ac:dyDescent="0.25">
      <c r="A345" s="110">
        <v>566</v>
      </c>
    </row>
    <row r="346" spans="1:1" s="121" customFormat="1" x14ac:dyDescent="0.25">
      <c r="A346" s="110">
        <v>565</v>
      </c>
    </row>
    <row r="347" spans="1:1" s="121" customFormat="1" x14ac:dyDescent="0.25">
      <c r="A347" s="110">
        <v>564</v>
      </c>
    </row>
    <row r="348" spans="1:1" s="121" customFormat="1" x14ac:dyDescent="0.25">
      <c r="A348" s="110">
        <v>563</v>
      </c>
    </row>
    <row r="349" spans="1:1" s="121" customFormat="1" x14ac:dyDescent="0.25">
      <c r="A349" s="110">
        <v>558</v>
      </c>
    </row>
    <row r="350" spans="1:1" s="121" customFormat="1" x14ac:dyDescent="0.25">
      <c r="A350" s="110">
        <v>557</v>
      </c>
    </row>
    <row r="351" spans="1:1" s="121" customFormat="1" x14ac:dyDescent="0.25">
      <c r="A351" s="110">
        <v>556</v>
      </c>
    </row>
    <row r="352" spans="1:1" s="121" customFormat="1" x14ac:dyDescent="0.25">
      <c r="A352" s="110">
        <v>556</v>
      </c>
    </row>
    <row r="353" spans="1:5" s="121" customFormat="1" x14ac:dyDescent="0.25">
      <c r="A353" s="110">
        <v>555</v>
      </c>
    </row>
    <row r="354" spans="1:5" s="121" customFormat="1" x14ac:dyDescent="0.25">
      <c r="A354" s="110">
        <v>555</v>
      </c>
    </row>
    <row r="355" spans="1:5" s="121" customFormat="1" x14ac:dyDescent="0.25">
      <c r="A355" s="110">
        <v>554</v>
      </c>
    </row>
    <row r="356" spans="1:5" s="121" customFormat="1" x14ac:dyDescent="0.25">
      <c r="A356" s="110">
        <v>553</v>
      </c>
    </row>
    <row r="357" spans="1:5" s="121" customFormat="1" x14ac:dyDescent="0.25">
      <c r="A357" s="110">
        <v>552</v>
      </c>
    </row>
    <row r="358" spans="1:5" s="121" customFormat="1" x14ac:dyDescent="0.25">
      <c r="A358" s="98">
        <v>542</v>
      </c>
    </row>
    <row r="359" spans="1:5" s="121" customFormat="1" x14ac:dyDescent="0.25">
      <c r="A359" s="98">
        <v>537</v>
      </c>
    </row>
    <row r="360" spans="1:5" s="121" customFormat="1" x14ac:dyDescent="0.25">
      <c r="A360" s="98">
        <v>527</v>
      </c>
    </row>
    <row r="361" spans="1:5" s="121" customFormat="1" x14ac:dyDescent="0.25">
      <c r="A361" s="98">
        <v>513</v>
      </c>
    </row>
    <row r="362" spans="1:5" s="121" customFormat="1" x14ac:dyDescent="0.25">
      <c r="A362" s="98"/>
    </row>
    <row r="364" spans="1:5" s="118" customFormat="1" x14ac:dyDescent="0.25">
      <c r="A364" s="118" t="s">
        <v>1586</v>
      </c>
      <c r="E364" s="118" t="s">
        <v>1588</v>
      </c>
    </row>
    <row r="365" spans="1:5" s="118" customFormat="1" x14ac:dyDescent="0.25">
      <c r="A365" s="110">
        <v>580</v>
      </c>
      <c r="E365" s="110">
        <v>563</v>
      </c>
    </row>
    <row r="366" spans="1:5" s="118" customFormat="1" x14ac:dyDescent="0.25">
      <c r="A366" s="110">
        <v>580</v>
      </c>
      <c r="E366" s="110">
        <v>556</v>
      </c>
    </row>
    <row r="367" spans="1:5" s="118" customFormat="1" x14ac:dyDescent="0.25">
      <c r="A367" s="110">
        <v>579</v>
      </c>
      <c r="E367" s="98">
        <v>546</v>
      </c>
    </row>
    <row r="368" spans="1:5" s="118" customFormat="1" x14ac:dyDescent="0.25">
      <c r="A368" s="110">
        <v>574</v>
      </c>
      <c r="E368" s="98">
        <v>522</v>
      </c>
    </row>
    <row r="369" spans="1:5" s="118" customFormat="1" x14ac:dyDescent="0.25">
      <c r="A369" s="110">
        <v>573</v>
      </c>
      <c r="E369" s="98">
        <v>514</v>
      </c>
    </row>
    <row r="370" spans="1:5" s="118" customFormat="1" x14ac:dyDescent="0.25">
      <c r="A370" s="110">
        <v>565</v>
      </c>
    </row>
    <row r="371" spans="1:5" s="118" customFormat="1" x14ac:dyDescent="0.25">
      <c r="A371" s="110">
        <v>559</v>
      </c>
    </row>
    <row r="372" spans="1:5" s="118" customFormat="1" x14ac:dyDescent="0.25">
      <c r="A372" s="110">
        <v>557</v>
      </c>
    </row>
    <row r="373" spans="1:5" s="118" customFormat="1" x14ac:dyDescent="0.25">
      <c r="A373" s="110">
        <v>556</v>
      </c>
    </row>
    <row r="374" spans="1:5" s="118" customFormat="1" x14ac:dyDescent="0.25">
      <c r="A374" s="110">
        <v>554</v>
      </c>
    </row>
    <row r="375" spans="1:5" s="118" customFormat="1" x14ac:dyDescent="0.25">
      <c r="A375" s="110">
        <v>550</v>
      </c>
    </row>
    <row r="376" spans="1:5" s="118" customFormat="1" x14ac:dyDescent="0.25">
      <c r="A376" s="110">
        <v>548</v>
      </c>
    </row>
    <row r="377" spans="1:5" s="118" customFormat="1" x14ac:dyDescent="0.25">
      <c r="A377" s="110">
        <v>548</v>
      </c>
    </row>
    <row r="378" spans="1:5" s="118" customFormat="1" x14ac:dyDescent="0.25">
      <c r="A378" s="98">
        <v>542</v>
      </c>
    </row>
    <row r="379" spans="1:5" s="118" customFormat="1" x14ac:dyDescent="0.25">
      <c r="A379" s="98"/>
    </row>
    <row r="381" spans="1:5" s="118" customFormat="1" x14ac:dyDescent="0.25">
      <c r="A381" s="118" t="s">
        <v>1523</v>
      </c>
      <c r="D381" s="118" t="s">
        <v>1472</v>
      </c>
      <c r="E381" s="118" t="s">
        <v>1582</v>
      </c>
    </row>
    <row r="382" spans="1:5" s="118" customFormat="1" x14ac:dyDescent="0.25">
      <c r="A382" s="110">
        <v>593</v>
      </c>
      <c r="D382" s="98">
        <v>527</v>
      </c>
    </row>
    <row r="383" spans="1:5" s="118" customFormat="1" x14ac:dyDescent="0.25">
      <c r="A383" s="110">
        <v>581</v>
      </c>
    </row>
    <row r="384" spans="1:5" s="118" customFormat="1" x14ac:dyDescent="0.25">
      <c r="A384" s="110">
        <v>575</v>
      </c>
    </row>
    <row r="385" spans="1:5" s="118" customFormat="1" x14ac:dyDescent="0.25">
      <c r="A385" s="110">
        <v>570</v>
      </c>
    </row>
    <row r="386" spans="1:5" s="118" customFormat="1" x14ac:dyDescent="0.25">
      <c r="A386" s="110">
        <v>564</v>
      </c>
    </row>
    <row r="387" spans="1:5" s="118" customFormat="1" x14ac:dyDescent="0.25">
      <c r="A387" s="110">
        <v>557</v>
      </c>
    </row>
    <row r="388" spans="1:5" s="118" customFormat="1" x14ac:dyDescent="0.25">
      <c r="A388" s="110">
        <v>552</v>
      </c>
    </row>
    <row r="389" spans="1:5" s="118" customFormat="1" x14ac:dyDescent="0.25">
      <c r="A389" s="98">
        <v>544</v>
      </c>
    </row>
    <row r="390" spans="1:5" s="118" customFormat="1" x14ac:dyDescent="0.25">
      <c r="A390" s="110"/>
    </row>
    <row r="391" spans="1:5" s="118" customFormat="1" x14ac:dyDescent="0.25">
      <c r="A391" s="110"/>
    </row>
    <row r="392" spans="1:5" s="118" customFormat="1" x14ac:dyDescent="0.25">
      <c r="A392" s="110"/>
    </row>
    <row r="393" spans="1:5" s="118" customFormat="1" x14ac:dyDescent="0.25">
      <c r="A393" s="98"/>
    </row>
    <row r="394" spans="1:5" s="118" customFormat="1" x14ac:dyDescent="0.25">
      <c r="A394" s="98"/>
    </row>
    <row r="395" spans="1:5" s="118" customFormat="1" x14ac:dyDescent="0.25">
      <c r="A395" s="98"/>
    </row>
    <row r="397" spans="1:5" s="118" customFormat="1" x14ac:dyDescent="0.25">
      <c r="A397" s="118" t="s">
        <v>1522</v>
      </c>
      <c r="D397" s="118" t="s">
        <v>1472</v>
      </c>
      <c r="E397" s="118" t="s">
        <v>1582</v>
      </c>
    </row>
    <row r="398" spans="1:5" s="118" customFormat="1" x14ac:dyDescent="0.25">
      <c r="A398" s="110">
        <v>563</v>
      </c>
      <c r="D398" s="110"/>
      <c r="E398" s="110"/>
    </row>
    <row r="399" spans="1:5" s="118" customFormat="1" x14ac:dyDescent="0.25">
      <c r="A399" s="110">
        <v>556</v>
      </c>
      <c r="D399" s="110"/>
      <c r="E399" s="110"/>
    </row>
    <row r="400" spans="1:5" s="118" customFormat="1" x14ac:dyDescent="0.25">
      <c r="A400" s="110">
        <v>546</v>
      </c>
      <c r="D400" s="110"/>
      <c r="E400" s="110"/>
    </row>
    <row r="401" spans="1:5" s="118" customFormat="1" x14ac:dyDescent="0.25">
      <c r="A401" s="110">
        <v>522</v>
      </c>
      <c r="D401" s="110"/>
      <c r="E401" s="110"/>
    </row>
    <row r="402" spans="1:5" s="118" customFormat="1" x14ac:dyDescent="0.25">
      <c r="A402" s="98">
        <v>514</v>
      </c>
      <c r="D402" s="110"/>
      <c r="E402" s="110"/>
    </row>
    <row r="403" spans="1:5" s="118" customFormat="1" x14ac:dyDescent="0.25">
      <c r="A403" s="98"/>
    </row>
    <row r="404" spans="1:5" s="118" customFormat="1" x14ac:dyDescent="0.25">
      <c r="A404" s="93"/>
    </row>
    <row r="406" spans="1:5" s="118" customFormat="1" x14ac:dyDescent="0.25">
      <c r="A406" s="118" t="s">
        <v>1525</v>
      </c>
      <c r="D406" s="118" t="s">
        <v>1472</v>
      </c>
      <c r="E406" s="118" t="s">
        <v>1584</v>
      </c>
    </row>
    <row r="407" spans="1:5" s="118" customFormat="1" x14ac:dyDescent="0.25">
      <c r="A407" s="110">
        <v>578</v>
      </c>
      <c r="D407" s="110"/>
      <c r="E407" s="110"/>
    </row>
    <row r="408" spans="1:5" s="118" customFormat="1" x14ac:dyDescent="0.25">
      <c r="A408" s="110">
        <v>569</v>
      </c>
    </row>
    <row r="409" spans="1:5" s="118" customFormat="1" x14ac:dyDescent="0.25">
      <c r="A409" s="110">
        <v>564</v>
      </c>
    </row>
    <row r="410" spans="1:5" s="118" customFormat="1" x14ac:dyDescent="0.25">
      <c r="A410" s="110">
        <v>550</v>
      </c>
    </row>
    <row r="411" spans="1:5" s="118" customFormat="1" x14ac:dyDescent="0.25">
      <c r="A411" s="110">
        <v>547</v>
      </c>
    </row>
    <row r="412" spans="1:5" s="118" customFormat="1" x14ac:dyDescent="0.25">
      <c r="A412" s="98">
        <v>508</v>
      </c>
    </row>
    <row r="413" spans="1:5" s="118" customFormat="1" x14ac:dyDescent="0.25">
      <c r="A413" s="98">
        <v>508</v>
      </c>
    </row>
    <row r="415" spans="1:5" s="118" customFormat="1" x14ac:dyDescent="0.25">
      <c r="A415" s="118" t="s">
        <v>1524</v>
      </c>
      <c r="D415" s="118" t="s">
        <v>1472</v>
      </c>
      <c r="E415" s="118" t="s">
        <v>1584</v>
      </c>
    </row>
    <row r="416" spans="1:5" s="118" customFormat="1" x14ac:dyDescent="0.25">
      <c r="A416" s="110"/>
      <c r="D416" s="93"/>
      <c r="E416" s="110">
        <v>563</v>
      </c>
    </row>
    <row r="421" spans="1:5" s="118" customFormat="1" x14ac:dyDescent="0.25">
      <c r="A421" s="118" t="s">
        <v>1587</v>
      </c>
      <c r="E421" s="118" t="s">
        <v>1588</v>
      </c>
    </row>
    <row r="422" spans="1:5" s="118" customFormat="1" x14ac:dyDescent="0.25">
      <c r="A422" s="110">
        <v>534</v>
      </c>
      <c r="E422" s="110">
        <v>528</v>
      </c>
    </row>
    <row r="423" spans="1:5" s="118" customFormat="1" x14ac:dyDescent="0.25">
      <c r="A423" s="110">
        <v>517</v>
      </c>
      <c r="E423" s="110">
        <v>525</v>
      </c>
    </row>
    <row r="424" spans="1:5" s="118" customFormat="1" x14ac:dyDescent="0.25">
      <c r="A424" s="110">
        <v>512</v>
      </c>
      <c r="E424" s="110">
        <v>518</v>
      </c>
    </row>
    <row r="425" spans="1:5" s="118" customFormat="1" x14ac:dyDescent="0.25">
      <c r="A425" s="110">
        <v>511</v>
      </c>
      <c r="E425" s="110">
        <v>516</v>
      </c>
    </row>
    <row r="426" spans="1:5" s="118" customFormat="1" x14ac:dyDescent="0.25">
      <c r="A426" s="110">
        <v>450</v>
      </c>
      <c r="E426" s="110">
        <v>500</v>
      </c>
    </row>
    <row r="427" spans="1:5" s="118" customFormat="1" x14ac:dyDescent="0.25">
      <c r="A427" s="110">
        <v>441</v>
      </c>
    </row>
    <row r="428" spans="1:5" s="118" customFormat="1" x14ac:dyDescent="0.25">
      <c r="A428" s="98">
        <v>406</v>
      </c>
    </row>
    <row r="429" spans="1:5" s="118" customFormat="1" x14ac:dyDescent="0.25">
      <c r="A429" s="98">
        <v>311</v>
      </c>
    </row>
    <row r="430" spans="1:5" s="118" customFormat="1" x14ac:dyDescent="0.25">
      <c r="A430" s="98">
        <v>199</v>
      </c>
    </row>
    <row r="431" spans="1:5" s="118" customFormat="1" x14ac:dyDescent="0.25">
      <c r="A431" s="110"/>
    </row>
    <row r="432" spans="1:5" s="118" customFormat="1" x14ac:dyDescent="0.25">
      <c r="A432" s="110"/>
    </row>
    <row r="433" spans="1:1" s="118" customFormat="1" x14ac:dyDescent="0.25">
      <c r="A433" s="110"/>
    </row>
    <row r="434" spans="1:1" s="118" customFormat="1" x14ac:dyDescent="0.25">
      <c r="A434" s="110"/>
    </row>
    <row r="435" spans="1:1" s="118" customFormat="1" x14ac:dyDescent="0.25">
      <c r="A435" s="110"/>
    </row>
    <row r="436" spans="1:1" s="118" customFormat="1" x14ac:dyDescent="0.25">
      <c r="A436" s="110"/>
    </row>
    <row r="437" spans="1:1" s="118" customFormat="1" x14ac:dyDescent="0.25">
      <c r="A437" s="110"/>
    </row>
    <row r="438" spans="1:1" s="118" customFormat="1" x14ac:dyDescent="0.25">
      <c r="A438" s="110"/>
    </row>
    <row r="439" spans="1:1" s="118" customFormat="1" x14ac:dyDescent="0.25">
      <c r="A439" s="110"/>
    </row>
    <row r="440" spans="1:1" s="118" customFormat="1" x14ac:dyDescent="0.25">
      <c r="A440" s="110"/>
    </row>
    <row r="441" spans="1:1" s="118" customFormat="1" x14ac:dyDescent="0.25">
      <c r="A441" s="110"/>
    </row>
    <row r="442" spans="1:1" s="118" customFormat="1" x14ac:dyDescent="0.25">
      <c r="A442" s="110"/>
    </row>
    <row r="443" spans="1:1" s="118" customFormat="1" x14ac:dyDescent="0.25">
      <c r="A443" s="98"/>
    </row>
    <row r="444" spans="1:1" s="118" customFormat="1" x14ac:dyDescent="0.25">
      <c r="A444" s="98"/>
    </row>
    <row r="445" spans="1:1" s="118" customFormat="1" x14ac:dyDescent="0.25">
      <c r="A445" s="98"/>
    </row>
    <row r="446" spans="1:1" s="118" customFormat="1" x14ac:dyDescent="0.25">
      <c r="A446" s="98"/>
    </row>
    <row r="447" spans="1:1" s="118" customFormat="1" x14ac:dyDescent="0.25">
      <c r="A447" s="98"/>
    </row>
    <row r="448" spans="1:1" s="118" customFormat="1" x14ac:dyDescent="0.25">
      <c r="A448" s="98"/>
    </row>
    <row r="449" spans="1:5" s="118" customFormat="1" x14ac:dyDescent="0.25">
      <c r="A449" s="98"/>
    </row>
    <row r="450" spans="1:5" s="118" customFormat="1" x14ac:dyDescent="0.25">
      <c r="A450" s="98"/>
    </row>
    <row r="451" spans="1:5" s="118" customFormat="1" x14ac:dyDescent="0.25">
      <c r="A451" s="98"/>
    </row>
    <row r="452" spans="1:5" s="118" customFormat="1" x14ac:dyDescent="0.25">
      <c r="A452" s="98"/>
    </row>
    <row r="455" spans="1:5" s="118" customFormat="1" x14ac:dyDescent="0.25">
      <c r="A455" s="118" t="s">
        <v>1589</v>
      </c>
      <c r="E455" s="118" t="s">
        <v>1588</v>
      </c>
    </row>
    <row r="456" spans="1:5" s="118" customFormat="1" x14ac:dyDescent="0.25">
      <c r="A456" s="110">
        <v>513</v>
      </c>
      <c r="E456" s="110">
        <v>513</v>
      </c>
    </row>
    <row r="457" spans="1:5" s="118" customFormat="1" x14ac:dyDescent="0.25">
      <c r="A457" s="110">
        <v>458</v>
      </c>
      <c r="E457" s="110">
        <v>476</v>
      </c>
    </row>
    <row r="458" spans="1:5" s="118" customFormat="1" x14ac:dyDescent="0.25">
      <c r="A458" s="110">
        <v>439</v>
      </c>
      <c r="E458" s="110">
        <v>474</v>
      </c>
    </row>
    <row r="459" spans="1:5" s="118" customFormat="1" x14ac:dyDescent="0.25">
      <c r="A459" s="110">
        <v>417</v>
      </c>
      <c r="E459" s="110">
        <v>460</v>
      </c>
    </row>
    <row r="460" spans="1:5" s="118" customFormat="1" x14ac:dyDescent="0.25">
      <c r="A460" s="98">
        <v>410</v>
      </c>
      <c r="E460" s="98">
        <v>389</v>
      </c>
    </row>
    <row r="461" spans="1:5" s="118" customFormat="1" x14ac:dyDescent="0.25">
      <c r="A461" s="98">
        <v>393</v>
      </c>
    </row>
    <row r="462" spans="1:5" s="118" customFormat="1" x14ac:dyDescent="0.25">
      <c r="A462" s="98">
        <v>386</v>
      </c>
    </row>
    <row r="463" spans="1:5" s="118" customFormat="1" x14ac:dyDescent="0.25">
      <c r="A463" s="98">
        <v>381</v>
      </c>
    </row>
    <row r="464" spans="1:5" s="118" customFormat="1" x14ac:dyDescent="0.25">
      <c r="A464" s="98">
        <v>316</v>
      </c>
    </row>
    <row r="465" spans="1:6" s="118" customFormat="1" x14ac:dyDescent="0.25">
      <c r="A465" s="98"/>
    </row>
    <row r="466" spans="1:6" s="118" customFormat="1" x14ac:dyDescent="0.25">
      <c r="A466" s="98"/>
    </row>
    <row r="467" spans="1:6" s="118" customFormat="1" x14ac:dyDescent="0.25">
      <c r="A467" s="98"/>
    </row>
    <row r="468" spans="1:6" s="118" customFormat="1" x14ac:dyDescent="0.25">
      <c r="A468" s="98"/>
    </row>
    <row r="469" spans="1:6" x14ac:dyDescent="0.25">
      <c r="A469" s="99"/>
      <c r="B469" s="99"/>
      <c r="C469" s="99"/>
      <c r="D469" s="99"/>
      <c r="E469" s="99"/>
      <c r="F469" s="99"/>
    </row>
    <row r="470" spans="1:6" s="118" customFormat="1" x14ac:dyDescent="0.25">
      <c r="A470" s="118" t="s">
        <v>1534</v>
      </c>
      <c r="D470" s="118" t="s">
        <v>1472</v>
      </c>
      <c r="E470" s="118" t="s">
        <v>1582</v>
      </c>
    </row>
    <row r="471" spans="1:6" s="118" customFormat="1" x14ac:dyDescent="0.25">
      <c r="A471" s="110">
        <v>528</v>
      </c>
      <c r="D471" s="110">
        <v>517</v>
      </c>
      <c r="E471" s="110">
        <v>493</v>
      </c>
    </row>
    <row r="472" spans="1:6" s="118" customFormat="1" x14ac:dyDescent="0.25">
      <c r="A472" s="110">
        <v>525</v>
      </c>
      <c r="D472" s="110">
        <v>511</v>
      </c>
      <c r="E472" s="110">
        <v>492</v>
      </c>
    </row>
    <row r="473" spans="1:6" s="118" customFormat="1" x14ac:dyDescent="0.25">
      <c r="A473" s="110">
        <v>518</v>
      </c>
      <c r="D473" s="110">
        <v>441</v>
      </c>
      <c r="E473" s="110">
        <v>470</v>
      </c>
    </row>
    <row r="474" spans="1:6" s="118" customFormat="1" x14ac:dyDescent="0.25">
      <c r="A474" s="110">
        <v>516</v>
      </c>
      <c r="D474" s="98">
        <v>311</v>
      </c>
      <c r="E474" s="110">
        <v>470</v>
      </c>
    </row>
    <row r="475" spans="1:6" s="118" customFormat="1" x14ac:dyDescent="0.25">
      <c r="A475" s="110">
        <v>500</v>
      </c>
      <c r="D475" s="110"/>
      <c r="E475" s="110">
        <v>463</v>
      </c>
    </row>
    <row r="476" spans="1:6" s="118" customFormat="1" x14ac:dyDescent="0.25">
      <c r="A476" s="110">
        <v>496</v>
      </c>
      <c r="D476" s="110"/>
    </row>
    <row r="477" spans="1:6" s="118" customFormat="1" x14ac:dyDescent="0.25">
      <c r="A477" s="110">
        <v>490</v>
      </c>
      <c r="D477" s="98"/>
    </row>
    <row r="478" spans="1:6" s="118" customFormat="1" x14ac:dyDescent="0.25">
      <c r="A478" s="110">
        <v>489</v>
      </c>
      <c r="D478" s="98"/>
    </row>
    <row r="479" spans="1:6" s="118" customFormat="1" x14ac:dyDescent="0.25">
      <c r="A479" s="110">
        <v>472</v>
      </c>
    </row>
    <row r="480" spans="1:6" s="118" customFormat="1" x14ac:dyDescent="0.25">
      <c r="A480" s="110">
        <v>470</v>
      </c>
    </row>
    <row r="481" spans="1:5" s="118" customFormat="1" x14ac:dyDescent="0.25">
      <c r="A481" s="110">
        <v>461</v>
      </c>
    </row>
    <row r="482" spans="1:5" x14ac:dyDescent="0.25">
      <c r="A482" s="110">
        <v>442</v>
      </c>
    </row>
    <row r="483" spans="1:5" x14ac:dyDescent="0.25">
      <c r="A483" s="110">
        <v>425</v>
      </c>
    </row>
    <row r="484" spans="1:5" x14ac:dyDescent="0.25">
      <c r="A484" s="98">
        <v>422</v>
      </c>
    </row>
    <row r="485" spans="1:5" x14ac:dyDescent="0.25">
      <c r="A485" s="98">
        <v>411</v>
      </c>
    </row>
    <row r="486" spans="1:5" x14ac:dyDescent="0.25">
      <c r="A486" s="98">
        <v>389</v>
      </c>
    </row>
    <row r="487" spans="1:5" x14ac:dyDescent="0.25">
      <c r="A487" s="98">
        <v>356</v>
      </c>
    </row>
    <row r="488" spans="1:5" x14ac:dyDescent="0.25">
      <c r="A488" s="120"/>
    </row>
    <row r="490" spans="1:5" s="118" customFormat="1" x14ac:dyDescent="0.25">
      <c r="A490" s="118" t="s">
        <v>1533</v>
      </c>
      <c r="D490" s="118" t="s">
        <v>1472</v>
      </c>
      <c r="E490" s="118" t="s">
        <v>1582</v>
      </c>
    </row>
    <row r="491" spans="1:5" s="118" customFormat="1" x14ac:dyDescent="0.25">
      <c r="A491" s="110">
        <v>476</v>
      </c>
      <c r="D491" s="110">
        <v>410</v>
      </c>
      <c r="E491" s="110">
        <v>513</v>
      </c>
    </row>
    <row r="492" spans="1:5" s="118" customFormat="1" x14ac:dyDescent="0.25">
      <c r="A492" s="110">
        <v>474</v>
      </c>
      <c r="D492" s="121"/>
      <c r="E492" s="110">
        <v>460</v>
      </c>
    </row>
    <row r="493" spans="1:5" s="118" customFormat="1" x14ac:dyDescent="0.25">
      <c r="A493" s="98">
        <v>389</v>
      </c>
      <c r="E493" s="98">
        <v>367</v>
      </c>
    </row>
    <row r="494" spans="1:5" s="118" customFormat="1" x14ac:dyDescent="0.25">
      <c r="A494" s="98">
        <v>376</v>
      </c>
      <c r="E494" s="93"/>
    </row>
    <row r="495" spans="1:5" s="118" customFormat="1" x14ac:dyDescent="0.25">
      <c r="A495" s="98"/>
      <c r="E495" s="93"/>
    </row>
    <row r="496" spans="1:5" s="118" customFormat="1" x14ac:dyDescent="0.25">
      <c r="A496" s="110"/>
    </row>
    <row r="498" spans="1:5" s="118" customFormat="1" x14ac:dyDescent="0.25">
      <c r="A498" s="118" t="s">
        <v>1536</v>
      </c>
      <c r="D498" s="118" t="s">
        <v>1472</v>
      </c>
      <c r="E498" s="118" t="s">
        <v>1584</v>
      </c>
    </row>
    <row r="499" spans="1:5" s="118" customFormat="1" x14ac:dyDescent="0.25">
      <c r="A499" s="110">
        <v>493</v>
      </c>
      <c r="D499" s="110"/>
      <c r="E499" s="98"/>
    </row>
    <row r="500" spans="1:5" s="118" customFormat="1" x14ac:dyDescent="0.25">
      <c r="A500" s="110">
        <v>492</v>
      </c>
      <c r="D500" s="110"/>
    </row>
    <row r="501" spans="1:5" s="118" customFormat="1" x14ac:dyDescent="0.25">
      <c r="A501" s="110">
        <v>470</v>
      </c>
      <c r="D501" s="98"/>
    </row>
    <row r="502" spans="1:5" s="118" customFormat="1" x14ac:dyDescent="0.25">
      <c r="A502" s="110">
        <v>470</v>
      </c>
      <c r="D502" s="110"/>
    </row>
    <row r="503" spans="1:5" s="118" customFormat="1" x14ac:dyDescent="0.25">
      <c r="A503" s="110">
        <v>463</v>
      </c>
      <c r="D503" s="110"/>
    </row>
    <row r="504" spans="1:5" s="118" customFormat="1" x14ac:dyDescent="0.25">
      <c r="A504" s="110">
        <v>452</v>
      </c>
      <c r="D504" s="110"/>
    </row>
    <row r="505" spans="1:5" s="118" customFormat="1" x14ac:dyDescent="0.25">
      <c r="A505" s="110">
        <v>451</v>
      </c>
      <c r="D505" s="110"/>
    </row>
    <row r="506" spans="1:5" s="118" customFormat="1" x14ac:dyDescent="0.25">
      <c r="A506" s="110">
        <v>433</v>
      </c>
      <c r="D506" s="110"/>
    </row>
    <row r="507" spans="1:5" s="118" customFormat="1" x14ac:dyDescent="0.25">
      <c r="A507" s="98">
        <v>393</v>
      </c>
      <c r="D507" s="110"/>
    </row>
    <row r="508" spans="1:5" s="118" customFormat="1" x14ac:dyDescent="0.25">
      <c r="A508" s="98">
        <v>386</v>
      </c>
      <c r="D508" s="110"/>
    </row>
    <row r="509" spans="1:5" s="118" customFormat="1" x14ac:dyDescent="0.25">
      <c r="A509" s="98">
        <v>357</v>
      </c>
      <c r="D509" s="110"/>
    </row>
    <row r="510" spans="1:5" s="118" customFormat="1" x14ac:dyDescent="0.25">
      <c r="A510" s="98">
        <v>93</v>
      </c>
    </row>
    <row r="512" spans="1:5" s="118" customFormat="1" x14ac:dyDescent="0.25">
      <c r="A512" s="118" t="s">
        <v>1535</v>
      </c>
      <c r="D512" s="118" t="s">
        <v>1472</v>
      </c>
      <c r="E512" s="118" t="s">
        <v>1584</v>
      </c>
    </row>
    <row r="513" spans="1:5" s="118" customFormat="1" x14ac:dyDescent="0.25">
      <c r="A513" s="110">
        <v>513</v>
      </c>
      <c r="D513" s="110"/>
      <c r="E513" s="98">
        <v>376</v>
      </c>
    </row>
    <row r="514" spans="1:5" s="118" customFormat="1" x14ac:dyDescent="0.25">
      <c r="A514" s="110">
        <v>460</v>
      </c>
    </row>
    <row r="515" spans="1:5" s="118" customFormat="1" x14ac:dyDescent="0.25">
      <c r="A515" s="98">
        <v>367</v>
      </c>
    </row>
    <row r="519" spans="1:5" s="118" customFormat="1" x14ac:dyDescent="0.25">
      <c r="A519" s="118" t="s">
        <v>1591</v>
      </c>
      <c r="E519" s="118" t="s">
        <v>1588</v>
      </c>
    </row>
    <row r="520" spans="1:5" s="118" customFormat="1" x14ac:dyDescent="0.25">
      <c r="A520" s="110">
        <v>555</v>
      </c>
      <c r="E520" s="110">
        <v>536</v>
      </c>
    </row>
    <row r="521" spans="1:5" s="118" customFormat="1" x14ac:dyDescent="0.25">
      <c r="A521" s="110">
        <v>554</v>
      </c>
      <c r="E521" s="110">
        <v>515</v>
      </c>
    </row>
    <row r="522" spans="1:5" s="118" customFormat="1" x14ac:dyDescent="0.25">
      <c r="A522" s="110">
        <v>515</v>
      </c>
      <c r="E522" s="110">
        <v>511</v>
      </c>
    </row>
    <row r="523" spans="1:5" s="118" customFormat="1" x14ac:dyDescent="0.25">
      <c r="A523" s="110">
        <v>510</v>
      </c>
      <c r="E523" s="110">
        <v>509</v>
      </c>
    </row>
    <row r="524" spans="1:5" s="118" customFormat="1" x14ac:dyDescent="0.25">
      <c r="A524" s="110">
        <v>501</v>
      </c>
      <c r="E524" s="110">
        <v>495</v>
      </c>
    </row>
    <row r="525" spans="1:5" s="118" customFormat="1" x14ac:dyDescent="0.25">
      <c r="A525" s="110">
        <v>499</v>
      </c>
    </row>
    <row r="526" spans="1:5" s="118" customFormat="1" x14ac:dyDescent="0.25">
      <c r="A526" s="110">
        <v>495</v>
      </c>
    </row>
    <row r="527" spans="1:5" s="118" customFormat="1" x14ac:dyDescent="0.25">
      <c r="A527" s="110">
        <v>483</v>
      </c>
    </row>
    <row r="528" spans="1:5" s="118" customFormat="1" x14ac:dyDescent="0.25">
      <c r="A528" s="110">
        <v>475</v>
      </c>
    </row>
    <row r="529" spans="1:5" s="118" customFormat="1" x14ac:dyDescent="0.25">
      <c r="A529" s="110">
        <v>475</v>
      </c>
    </row>
    <row r="530" spans="1:5" s="118" customFormat="1" x14ac:dyDescent="0.25">
      <c r="A530" s="110">
        <v>474</v>
      </c>
    </row>
    <row r="531" spans="1:5" s="118" customFormat="1" x14ac:dyDescent="0.25">
      <c r="A531" s="110">
        <v>464</v>
      </c>
    </row>
    <row r="532" spans="1:5" s="118" customFormat="1" x14ac:dyDescent="0.25">
      <c r="A532" s="110">
        <v>425</v>
      </c>
    </row>
    <row r="533" spans="1:5" s="118" customFormat="1" x14ac:dyDescent="0.25">
      <c r="A533" s="110">
        <v>420</v>
      </c>
    </row>
    <row r="534" spans="1:5" s="118" customFormat="1" x14ac:dyDescent="0.25">
      <c r="A534" s="98">
        <v>366</v>
      </c>
    </row>
    <row r="535" spans="1:5" s="118" customFormat="1" x14ac:dyDescent="0.25">
      <c r="A535" s="98">
        <v>318</v>
      </c>
    </row>
    <row r="536" spans="1:5" s="118" customFormat="1" x14ac:dyDescent="0.25">
      <c r="A536" s="98"/>
    </row>
    <row r="537" spans="1:5" s="118" customFormat="1" x14ac:dyDescent="0.25">
      <c r="A537" s="110"/>
    </row>
    <row r="538" spans="1:5" s="118" customFormat="1" x14ac:dyDescent="0.25">
      <c r="A538" s="110"/>
    </row>
    <row r="539" spans="1:5" s="118" customFormat="1" x14ac:dyDescent="0.25">
      <c r="A539" s="110"/>
    </row>
    <row r="540" spans="1:5" s="118" customFormat="1" x14ac:dyDescent="0.25">
      <c r="A540" s="110"/>
    </row>
    <row r="542" spans="1:5" s="118" customFormat="1" x14ac:dyDescent="0.25">
      <c r="A542" s="118" t="s">
        <v>1592</v>
      </c>
      <c r="E542" s="118" t="s">
        <v>1588</v>
      </c>
    </row>
    <row r="543" spans="1:5" s="118" customFormat="1" x14ac:dyDescent="0.25">
      <c r="A543" s="110">
        <v>520</v>
      </c>
      <c r="E543" s="110">
        <v>536</v>
      </c>
    </row>
    <row r="544" spans="1:5" s="118" customFormat="1" x14ac:dyDescent="0.25">
      <c r="A544" s="110">
        <v>454</v>
      </c>
      <c r="E544" s="93"/>
    </row>
    <row r="545" spans="1:5" s="118" customFormat="1" x14ac:dyDescent="0.25">
      <c r="A545" s="98">
        <v>339</v>
      </c>
      <c r="E545" s="93"/>
    </row>
    <row r="546" spans="1:5" x14ac:dyDescent="0.25">
      <c r="E546" s="93"/>
    </row>
    <row r="547" spans="1:5" x14ac:dyDescent="0.25">
      <c r="E547" s="93"/>
    </row>
    <row r="549" spans="1:5" s="118" customFormat="1" x14ac:dyDescent="0.25">
      <c r="A549" s="118" t="s">
        <v>1529</v>
      </c>
      <c r="D549" s="118" t="s">
        <v>1472</v>
      </c>
      <c r="E549" s="118" t="s">
        <v>1582</v>
      </c>
    </row>
    <row r="550" spans="1:5" s="118" customFormat="1" x14ac:dyDescent="0.25">
      <c r="A550" s="110">
        <v>536</v>
      </c>
      <c r="D550" s="110">
        <v>555</v>
      </c>
      <c r="E550" s="110">
        <v>511</v>
      </c>
    </row>
    <row r="551" spans="1:5" s="118" customFormat="1" x14ac:dyDescent="0.25">
      <c r="A551" s="110">
        <v>515</v>
      </c>
      <c r="D551" s="110">
        <v>554</v>
      </c>
      <c r="E551" s="110">
        <v>509</v>
      </c>
    </row>
    <row r="552" spans="1:5" s="118" customFormat="1" x14ac:dyDescent="0.25">
      <c r="A552" s="110">
        <v>495</v>
      </c>
      <c r="D552" s="110">
        <v>515</v>
      </c>
      <c r="E552" s="110">
        <v>471</v>
      </c>
    </row>
    <row r="553" spans="1:5" s="118" customFormat="1" x14ac:dyDescent="0.25">
      <c r="A553" s="110">
        <v>487</v>
      </c>
      <c r="D553" s="110">
        <v>483</v>
      </c>
      <c r="E553" s="98">
        <v>411</v>
      </c>
    </row>
    <row r="554" spans="1:5" s="118" customFormat="1" x14ac:dyDescent="0.25">
      <c r="A554" s="110">
        <v>467</v>
      </c>
      <c r="D554" s="110">
        <v>475</v>
      </c>
      <c r="E554" s="110"/>
    </row>
    <row r="555" spans="1:5" s="118" customFormat="1" x14ac:dyDescent="0.25">
      <c r="A555" s="110">
        <v>467</v>
      </c>
      <c r="D555" s="121"/>
      <c r="E555" s="121"/>
    </row>
    <row r="556" spans="1:5" s="118" customFormat="1" x14ac:dyDescent="0.25">
      <c r="A556" s="110">
        <v>467</v>
      </c>
      <c r="D556" s="121"/>
      <c r="E556" s="121"/>
    </row>
    <row r="557" spans="1:5" s="118" customFormat="1" x14ac:dyDescent="0.25">
      <c r="A557" s="110"/>
    </row>
    <row r="558" spans="1:5" s="118" customFormat="1" x14ac:dyDescent="0.25">
      <c r="A558" s="110"/>
    </row>
    <row r="559" spans="1:5" s="118" customFormat="1" x14ac:dyDescent="0.25">
      <c r="A559" s="98"/>
    </row>
    <row r="561" spans="1:5" s="118" customFormat="1" x14ac:dyDescent="0.25">
      <c r="A561" s="118" t="s">
        <v>1528</v>
      </c>
      <c r="D561" s="118" t="s">
        <v>1472</v>
      </c>
      <c r="E561" s="118" t="s">
        <v>1582</v>
      </c>
    </row>
    <row r="562" spans="1:5" s="118" customFormat="1" x14ac:dyDescent="0.25">
      <c r="A562" s="110">
        <v>536</v>
      </c>
      <c r="D562" s="110"/>
      <c r="E562" s="93"/>
    </row>
    <row r="565" spans="1:5" s="118" customFormat="1" x14ac:dyDescent="0.25">
      <c r="A565" s="118" t="s">
        <v>1530</v>
      </c>
      <c r="D565" s="118" t="s">
        <v>1472</v>
      </c>
      <c r="E565" s="118" t="s">
        <v>1584</v>
      </c>
    </row>
    <row r="566" spans="1:5" s="118" customFormat="1" x14ac:dyDescent="0.25">
      <c r="A566" s="110">
        <v>511</v>
      </c>
      <c r="D566" s="110"/>
      <c r="E566" s="110"/>
    </row>
    <row r="567" spans="1:5" s="118" customFormat="1" x14ac:dyDescent="0.25">
      <c r="A567" s="110">
        <v>509</v>
      </c>
      <c r="D567" s="121"/>
    </row>
    <row r="568" spans="1:5" s="118" customFormat="1" x14ac:dyDescent="0.25">
      <c r="A568" s="110">
        <v>471</v>
      </c>
    </row>
    <row r="569" spans="1:5" s="118" customFormat="1" x14ac:dyDescent="0.25">
      <c r="A569" s="98">
        <v>411</v>
      </c>
    </row>
    <row r="570" spans="1:5" s="118" customFormat="1" x14ac:dyDescent="0.25">
      <c r="A570" s="9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7AF1-A68C-4553-B058-AE6DFB28D102}">
  <dimension ref="A1:F545"/>
  <sheetViews>
    <sheetView topLeftCell="A55" workbookViewId="0">
      <selection activeCell="J122" sqref="J122"/>
    </sheetView>
  </sheetViews>
  <sheetFormatPr defaultRowHeight="15" x14ac:dyDescent="0.25"/>
  <cols>
    <col min="1" max="6" width="9.140625" style="118"/>
    <col min="7" max="16384" width="9.140625" style="99"/>
  </cols>
  <sheetData>
    <row r="1" spans="1:1" s="118" customFormat="1" x14ac:dyDescent="0.25">
      <c r="A1" s="117" t="s">
        <v>1544</v>
      </c>
    </row>
    <row r="2" spans="1:1" s="118" customFormat="1" x14ac:dyDescent="0.25">
      <c r="A2" s="117"/>
    </row>
    <row r="4" spans="1:1" s="118" customFormat="1" x14ac:dyDescent="0.25">
      <c r="A4" s="118" t="s">
        <v>1474</v>
      </c>
    </row>
    <row r="5" spans="1:1" s="118" customFormat="1" x14ac:dyDescent="0.25">
      <c r="A5" s="110">
        <v>577</v>
      </c>
    </row>
    <row r="6" spans="1:1" s="118" customFormat="1" x14ac:dyDescent="0.25">
      <c r="A6" s="110">
        <v>573</v>
      </c>
    </row>
    <row r="7" spans="1:1" s="118" customFormat="1" x14ac:dyDescent="0.25">
      <c r="A7" s="110">
        <v>569</v>
      </c>
    </row>
    <row r="8" spans="1:1" s="118" customFormat="1" x14ac:dyDescent="0.25">
      <c r="A8" s="110">
        <v>567</v>
      </c>
    </row>
    <row r="9" spans="1:1" s="118" customFormat="1" x14ac:dyDescent="0.25">
      <c r="A9" s="110">
        <v>565</v>
      </c>
    </row>
    <row r="10" spans="1:1" s="118" customFormat="1" x14ac:dyDescent="0.25">
      <c r="A10" s="110">
        <v>564</v>
      </c>
    </row>
    <row r="11" spans="1:1" s="118" customFormat="1" x14ac:dyDescent="0.25">
      <c r="A11" s="110">
        <v>561</v>
      </c>
    </row>
    <row r="12" spans="1:1" s="118" customFormat="1" x14ac:dyDescent="0.25">
      <c r="A12" s="110">
        <v>557</v>
      </c>
    </row>
    <row r="13" spans="1:1" s="118" customFormat="1" x14ac:dyDescent="0.25">
      <c r="A13" s="110">
        <v>556</v>
      </c>
    </row>
    <row r="14" spans="1:1" s="118" customFormat="1" x14ac:dyDescent="0.25">
      <c r="A14" s="110">
        <v>553</v>
      </c>
    </row>
    <row r="15" spans="1:1" s="118" customFormat="1" x14ac:dyDescent="0.25">
      <c r="A15" s="110">
        <v>553</v>
      </c>
    </row>
    <row r="16" spans="1:1" s="118" customFormat="1" x14ac:dyDescent="0.25">
      <c r="A16" s="110">
        <v>549</v>
      </c>
    </row>
    <row r="17" spans="1:1" s="118" customFormat="1" x14ac:dyDescent="0.25">
      <c r="A17" s="110">
        <v>541</v>
      </c>
    </row>
    <row r="18" spans="1:1" s="118" customFormat="1" x14ac:dyDescent="0.25">
      <c r="A18" s="110">
        <v>540</v>
      </c>
    </row>
    <row r="19" spans="1:1" s="118" customFormat="1" x14ac:dyDescent="0.25">
      <c r="A19" s="110">
        <v>539</v>
      </c>
    </row>
    <row r="20" spans="1:1" s="118" customFormat="1" x14ac:dyDescent="0.25">
      <c r="A20" s="110">
        <v>538</v>
      </c>
    </row>
    <row r="21" spans="1:1" s="118" customFormat="1" x14ac:dyDescent="0.25">
      <c r="A21" s="110">
        <v>531</v>
      </c>
    </row>
    <row r="22" spans="1:1" s="118" customFormat="1" x14ac:dyDescent="0.25">
      <c r="A22" s="110">
        <v>530</v>
      </c>
    </row>
    <row r="23" spans="1:1" s="118" customFormat="1" x14ac:dyDescent="0.25">
      <c r="A23" s="110">
        <v>530</v>
      </c>
    </row>
    <row r="24" spans="1:1" s="118" customFormat="1" x14ac:dyDescent="0.25">
      <c r="A24" s="110">
        <v>529</v>
      </c>
    </row>
    <row r="25" spans="1:1" s="118" customFormat="1" x14ac:dyDescent="0.25">
      <c r="A25" s="110">
        <v>509</v>
      </c>
    </row>
    <row r="26" spans="1:1" s="118" customFormat="1" x14ac:dyDescent="0.25">
      <c r="A26" s="110">
        <v>494</v>
      </c>
    </row>
    <row r="27" spans="1:1" s="118" customFormat="1" x14ac:dyDescent="0.25">
      <c r="A27" s="110">
        <v>487</v>
      </c>
    </row>
    <row r="28" spans="1:1" s="118" customFormat="1" x14ac:dyDescent="0.25">
      <c r="A28" s="110">
        <v>485</v>
      </c>
    </row>
    <row r="29" spans="1:1" s="118" customFormat="1" x14ac:dyDescent="0.25">
      <c r="A29" s="110">
        <v>485</v>
      </c>
    </row>
    <row r="30" spans="1:1" s="118" customFormat="1" x14ac:dyDescent="0.25">
      <c r="A30" s="110">
        <v>484</v>
      </c>
    </row>
    <row r="31" spans="1:1" s="118" customFormat="1" x14ac:dyDescent="0.25">
      <c r="A31" s="110">
        <v>471</v>
      </c>
    </row>
    <row r="32" spans="1:1" s="118" customFormat="1" x14ac:dyDescent="0.25">
      <c r="A32" s="110">
        <v>467</v>
      </c>
    </row>
    <row r="33" spans="1:1" s="118" customFormat="1" x14ac:dyDescent="0.25">
      <c r="A33" s="110">
        <v>466</v>
      </c>
    </row>
    <row r="34" spans="1:1" s="118" customFormat="1" x14ac:dyDescent="0.25">
      <c r="A34" s="98">
        <v>460</v>
      </c>
    </row>
    <row r="35" spans="1:1" s="118" customFormat="1" x14ac:dyDescent="0.25">
      <c r="A35" s="98">
        <v>457</v>
      </c>
    </row>
    <row r="36" spans="1:1" s="118" customFormat="1" x14ac:dyDescent="0.25">
      <c r="A36" s="98">
        <v>427</v>
      </c>
    </row>
    <row r="37" spans="1:1" s="118" customFormat="1" x14ac:dyDescent="0.25">
      <c r="A37" s="98">
        <v>402</v>
      </c>
    </row>
    <row r="38" spans="1:1" s="118" customFormat="1" x14ac:dyDescent="0.25">
      <c r="A38" s="98">
        <v>399</v>
      </c>
    </row>
    <row r="39" spans="1:1" s="118" customFormat="1" x14ac:dyDescent="0.25">
      <c r="A39" s="98">
        <v>378</v>
      </c>
    </row>
    <row r="40" spans="1:1" s="118" customFormat="1" x14ac:dyDescent="0.25">
      <c r="A40" s="110"/>
    </row>
    <row r="41" spans="1:1" s="118" customFormat="1" x14ac:dyDescent="0.25">
      <c r="A41" s="110"/>
    </row>
    <row r="42" spans="1:1" s="118" customFormat="1" x14ac:dyDescent="0.25">
      <c r="A42" s="110"/>
    </row>
    <row r="43" spans="1:1" s="118" customFormat="1" x14ac:dyDescent="0.25">
      <c r="A43" s="110"/>
    </row>
    <row r="44" spans="1:1" s="118" customFormat="1" x14ac:dyDescent="0.25">
      <c r="A44" s="110"/>
    </row>
    <row r="45" spans="1:1" s="118" customFormat="1" x14ac:dyDescent="0.25">
      <c r="A45" s="98"/>
    </row>
    <row r="46" spans="1:1" s="118" customFormat="1" x14ac:dyDescent="0.25">
      <c r="A46" s="98"/>
    </row>
    <row r="47" spans="1:1" s="118" customFormat="1" x14ac:dyDescent="0.25">
      <c r="A47" s="98"/>
    </row>
    <row r="48" spans="1:1" s="118" customFormat="1" x14ac:dyDescent="0.25">
      <c r="A48" s="98"/>
    </row>
    <row r="49" spans="1:1" s="118" customFormat="1" x14ac:dyDescent="0.25">
      <c r="A49" s="98"/>
    </row>
    <row r="50" spans="1:1" s="118" customFormat="1" x14ac:dyDescent="0.25">
      <c r="A50" s="98"/>
    </row>
    <row r="51" spans="1:1" s="118" customFormat="1" x14ac:dyDescent="0.25">
      <c r="A51" s="98"/>
    </row>
    <row r="52" spans="1:1" s="118" customFormat="1" x14ac:dyDescent="0.25">
      <c r="A52" s="98"/>
    </row>
    <row r="53" spans="1:1" s="118" customFormat="1" x14ac:dyDescent="0.25">
      <c r="A53" s="98"/>
    </row>
    <row r="54" spans="1:1" s="118" customFormat="1" x14ac:dyDescent="0.25">
      <c r="A54" s="98"/>
    </row>
    <row r="55" spans="1:1" s="118" customFormat="1" x14ac:dyDescent="0.25">
      <c r="A55" s="98"/>
    </row>
    <row r="58" spans="1:1" s="118" customFormat="1" x14ac:dyDescent="0.25">
      <c r="A58" s="118" t="s">
        <v>1473</v>
      </c>
    </row>
    <row r="59" spans="1:1" s="118" customFormat="1" x14ac:dyDescent="0.25">
      <c r="A59" s="110">
        <v>581</v>
      </c>
    </row>
    <row r="60" spans="1:1" s="118" customFormat="1" x14ac:dyDescent="0.25">
      <c r="A60" s="110">
        <v>550</v>
      </c>
    </row>
    <row r="61" spans="1:1" s="118" customFormat="1" x14ac:dyDescent="0.25">
      <c r="A61" s="110">
        <v>548</v>
      </c>
    </row>
    <row r="62" spans="1:1" s="118" customFormat="1" x14ac:dyDescent="0.25">
      <c r="A62" s="110">
        <v>540</v>
      </c>
    </row>
    <row r="63" spans="1:1" s="118" customFormat="1" x14ac:dyDescent="0.25">
      <c r="A63" s="110">
        <v>539</v>
      </c>
    </row>
    <row r="64" spans="1:1" s="118" customFormat="1" x14ac:dyDescent="0.25">
      <c r="A64" s="110">
        <v>538</v>
      </c>
    </row>
    <row r="65" spans="1:1" s="118" customFormat="1" x14ac:dyDescent="0.25">
      <c r="A65" s="110">
        <v>535</v>
      </c>
    </row>
    <row r="66" spans="1:1" s="118" customFormat="1" x14ac:dyDescent="0.25">
      <c r="A66" s="110">
        <v>534</v>
      </c>
    </row>
    <row r="67" spans="1:1" s="118" customFormat="1" x14ac:dyDescent="0.25">
      <c r="A67" s="110">
        <v>533</v>
      </c>
    </row>
    <row r="68" spans="1:1" s="118" customFormat="1" x14ac:dyDescent="0.25">
      <c r="A68" s="110">
        <v>527</v>
      </c>
    </row>
    <row r="69" spans="1:1" s="118" customFormat="1" x14ac:dyDescent="0.25">
      <c r="A69" s="110">
        <v>519</v>
      </c>
    </row>
    <row r="70" spans="1:1" s="118" customFormat="1" x14ac:dyDescent="0.25">
      <c r="A70" s="110">
        <v>518</v>
      </c>
    </row>
    <row r="71" spans="1:1" s="118" customFormat="1" x14ac:dyDescent="0.25">
      <c r="A71" s="110">
        <v>515</v>
      </c>
    </row>
    <row r="72" spans="1:1" s="118" customFormat="1" x14ac:dyDescent="0.25">
      <c r="A72" s="110">
        <v>512</v>
      </c>
    </row>
    <row r="73" spans="1:1" s="118" customFormat="1" x14ac:dyDescent="0.25">
      <c r="A73" s="110">
        <v>507</v>
      </c>
    </row>
    <row r="74" spans="1:1" s="118" customFormat="1" x14ac:dyDescent="0.25">
      <c r="A74" s="110">
        <v>506</v>
      </c>
    </row>
    <row r="75" spans="1:1" s="118" customFormat="1" x14ac:dyDescent="0.25">
      <c r="A75" s="110">
        <v>494</v>
      </c>
    </row>
    <row r="76" spans="1:1" s="118" customFormat="1" x14ac:dyDescent="0.25">
      <c r="A76" s="110">
        <v>493</v>
      </c>
    </row>
    <row r="77" spans="1:1" s="118" customFormat="1" x14ac:dyDescent="0.25">
      <c r="A77" s="110">
        <v>490</v>
      </c>
    </row>
    <row r="78" spans="1:1" s="118" customFormat="1" x14ac:dyDescent="0.25">
      <c r="A78">
        <v>488</v>
      </c>
    </row>
    <row r="79" spans="1:1" s="118" customFormat="1" x14ac:dyDescent="0.25">
      <c r="A79">
        <v>478</v>
      </c>
    </row>
    <row r="80" spans="1:1" s="118" customFormat="1" x14ac:dyDescent="0.25">
      <c r="A80">
        <v>475</v>
      </c>
    </row>
    <row r="81" spans="1:5" s="118" customFormat="1" x14ac:dyDescent="0.25">
      <c r="A81">
        <v>473</v>
      </c>
    </row>
    <row r="82" spans="1:5" s="118" customFormat="1" x14ac:dyDescent="0.25">
      <c r="A82">
        <v>459</v>
      </c>
    </row>
    <row r="83" spans="1:5" s="118" customFormat="1" x14ac:dyDescent="0.25">
      <c r="A83" s="98">
        <v>449</v>
      </c>
    </row>
    <row r="84" spans="1:5" s="118" customFormat="1" x14ac:dyDescent="0.25">
      <c r="A84" s="98">
        <v>414</v>
      </c>
    </row>
    <row r="85" spans="1:5" s="118" customFormat="1" x14ac:dyDescent="0.25">
      <c r="A85" s="98"/>
    </row>
    <row r="87" spans="1:5" s="118" customFormat="1" x14ac:dyDescent="0.25">
      <c r="A87" s="118" t="s">
        <v>1421</v>
      </c>
      <c r="D87" s="118" t="s">
        <v>1472</v>
      </c>
      <c r="E87" s="118" t="s">
        <v>1448</v>
      </c>
    </row>
    <row r="88" spans="1:5" s="118" customFormat="1" x14ac:dyDescent="0.25">
      <c r="A88" s="110">
        <v>558</v>
      </c>
      <c r="D88" s="110"/>
      <c r="E88" s="110">
        <v>541</v>
      </c>
    </row>
    <row r="89" spans="1:5" s="118" customFormat="1" x14ac:dyDescent="0.25">
      <c r="A89" s="110">
        <v>555</v>
      </c>
      <c r="D89" s="110"/>
      <c r="E89" s="110">
        <v>538</v>
      </c>
    </row>
    <row r="90" spans="1:5" s="118" customFormat="1" x14ac:dyDescent="0.25">
      <c r="A90" s="110">
        <v>553</v>
      </c>
      <c r="D90" s="110"/>
      <c r="E90" s="93"/>
    </row>
    <row r="91" spans="1:5" s="118" customFormat="1" x14ac:dyDescent="0.25">
      <c r="A91" s="110">
        <v>541</v>
      </c>
      <c r="D91" s="110"/>
      <c r="E91" s="93"/>
    </row>
    <row r="92" spans="1:5" s="118" customFormat="1" x14ac:dyDescent="0.25">
      <c r="A92" s="110">
        <v>536</v>
      </c>
      <c r="D92" s="110"/>
      <c r="E92" s="93"/>
    </row>
    <row r="93" spans="1:5" s="118" customFormat="1" x14ac:dyDescent="0.25">
      <c r="A93" s="110">
        <v>534</v>
      </c>
      <c r="D93" s="110"/>
      <c r="E93" s="93"/>
    </row>
    <row r="94" spans="1:5" s="118" customFormat="1" x14ac:dyDescent="0.25">
      <c r="A94" s="110">
        <v>526</v>
      </c>
      <c r="D94" s="110"/>
      <c r="E94" s="93"/>
    </row>
    <row r="95" spans="1:5" s="118" customFormat="1" x14ac:dyDescent="0.25">
      <c r="A95" s="110">
        <v>525</v>
      </c>
      <c r="D95" s="110"/>
      <c r="E95" s="93"/>
    </row>
    <row r="96" spans="1:5" s="118" customFormat="1" x14ac:dyDescent="0.25">
      <c r="A96" s="110">
        <v>524</v>
      </c>
      <c r="D96" s="110"/>
    </row>
    <row r="97" spans="1:5" s="118" customFormat="1" x14ac:dyDescent="0.25">
      <c r="A97" s="110">
        <v>488</v>
      </c>
      <c r="D97" s="110"/>
    </row>
    <row r="98" spans="1:5" s="118" customFormat="1" x14ac:dyDescent="0.25">
      <c r="A98" s="110">
        <v>485</v>
      </c>
      <c r="D98" s="110"/>
    </row>
    <row r="99" spans="1:5" s="118" customFormat="1" x14ac:dyDescent="0.25">
      <c r="A99">
        <v>478</v>
      </c>
      <c r="D99" s="110"/>
    </row>
    <row r="100" spans="1:5" s="118" customFormat="1" x14ac:dyDescent="0.25">
      <c r="A100">
        <v>475</v>
      </c>
      <c r="D100" s="110"/>
    </row>
    <row r="101" spans="1:5" s="118" customFormat="1" x14ac:dyDescent="0.25">
      <c r="A101" s="98">
        <v>445</v>
      </c>
      <c r="D101" s="110"/>
    </row>
    <row r="102" spans="1:5" s="118" customFormat="1" x14ac:dyDescent="0.25">
      <c r="A102" s="98">
        <v>404</v>
      </c>
      <c r="D102" s="110"/>
    </row>
    <row r="103" spans="1:5" s="118" customFormat="1" x14ac:dyDescent="0.25">
      <c r="A103" s="93"/>
      <c r="D103" s="98"/>
    </row>
    <row r="104" spans="1:5" s="118" customFormat="1" x14ac:dyDescent="0.25">
      <c r="A104" s="93"/>
      <c r="D104" s="98"/>
    </row>
    <row r="105" spans="1:5" s="118" customFormat="1" x14ac:dyDescent="0.25">
      <c r="A105" s="93"/>
    </row>
    <row r="107" spans="1:5" s="118" customFormat="1" x14ac:dyDescent="0.25">
      <c r="A107" s="118" t="s">
        <v>1420</v>
      </c>
      <c r="D107" s="118" t="s">
        <v>1472</v>
      </c>
      <c r="E107" s="118" t="s">
        <v>1448</v>
      </c>
    </row>
    <row r="108" spans="1:5" s="118" customFormat="1" x14ac:dyDescent="0.25">
      <c r="A108" s="110">
        <v>532</v>
      </c>
      <c r="D108" s="110"/>
    </row>
    <row r="109" spans="1:5" s="118" customFormat="1" x14ac:dyDescent="0.25">
      <c r="D109" s="110"/>
    </row>
    <row r="110" spans="1:5" s="118" customFormat="1" x14ac:dyDescent="0.25">
      <c r="D110" s="110"/>
    </row>
    <row r="111" spans="1:5" s="118" customFormat="1" x14ac:dyDescent="0.25">
      <c r="D111" s="93"/>
      <c r="E111" s="93"/>
    </row>
    <row r="114" spans="1:4" s="118" customFormat="1" x14ac:dyDescent="0.25">
      <c r="A114" s="118" t="s">
        <v>1422</v>
      </c>
      <c r="D114" s="118" t="s">
        <v>1447</v>
      </c>
    </row>
    <row r="115" spans="1:4" s="118" customFormat="1" x14ac:dyDescent="0.25">
      <c r="A115" s="110">
        <v>552</v>
      </c>
      <c r="D115" s="93"/>
    </row>
    <row r="116" spans="1:4" s="118" customFormat="1" x14ac:dyDescent="0.25">
      <c r="A116" s="110">
        <v>550</v>
      </c>
      <c r="D116" s="93"/>
    </row>
    <row r="117" spans="1:4" s="118" customFormat="1" x14ac:dyDescent="0.25">
      <c r="A117" s="110">
        <v>538</v>
      </c>
    </row>
    <row r="118" spans="1:4" s="118" customFormat="1" x14ac:dyDescent="0.25">
      <c r="A118" s="110">
        <v>536</v>
      </c>
    </row>
    <row r="119" spans="1:4" s="118" customFormat="1" x14ac:dyDescent="0.25">
      <c r="A119" s="110">
        <v>536</v>
      </c>
    </row>
    <row r="120" spans="1:4" s="118" customFormat="1" x14ac:dyDescent="0.25">
      <c r="A120" s="110">
        <v>530</v>
      </c>
    </row>
    <row r="121" spans="1:4" s="118" customFormat="1" x14ac:dyDescent="0.25">
      <c r="A121" s="110">
        <v>519</v>
      </c>
    </row>
    <row r="122" spans="1:4" s="118" customFormat="1" x14ac:dyDescent="0.25">
      <c r="A122" s="110">
        <v>516</v>
      </c>
    </row>
    <row r="123" spans="1:4" s="118" customFormat="1" x14ac:dyDescent="0.25">
      <c r="A123" s="110">
        <v>514</v>
      </c>
    </row>
    <row r="124" spans="1:4" s="118" customFormat="1" x14ac:dyDescent="0.25">
      <c r="A124" s="110">
        <v>500</v>
      </c>
    </row>
    <row r="125" spans="1:4" s="118" customFormat="1" x14ac:dyDescent="0.25">
      <c r="A125" s="110">
        <v>492</v>
      </c>
    </row>
    <row r="126" spans="1:4" s="118" customFormat="1" x14ac:dyDescent="0.25">
      <c r="A126" s="98">
        <v>484</v>
      </c>
    </row>
    <row r="129" spans="1:4" s="118" customFormat="1" x14ac:dyDescent="0.25">
      <c r="A129" s="118" t="s">
        <v>1423</v>
      </c>
      <c r="D129" s="118" t="s">
        <v>1447</v>
      </c>
    </row>
    <row r="130" spans="1:4" s="118" customFormat="1" x14ac:dyDescent="0.25">
      <c r="A130" s="110">
        <v>536</v>
      </c>
    </row>
    <row r="131" spans="1:4" s="118" customFormat="1" x14ac:dyDescent="0.25">
      <c r="A131" s="110">
        <v>427</v>
      </c>
    </row>
    <row r="132" spans="1:4" s="118" customFormat="1" x14ac:dyDescent="0.25">
      <c r="A132" s="110"/>
    </row>
    <row r="135" spans="1:4" s="118" customFormat="1" x14ac:dyDescent="0.25">
      <c r="A135" s="118" t="s">
        <v>1475</v>
      </c>
    </row>
    <row r="136" spans="1:4" s="118" customFormat="1" x14ac:dyDescent="0.25">
      <c r="A136" s="110">
        <v>561</v>
      </c>
    </row>
    <row r="137" spans="1:4" s="118" customFormat="1" x14ac:dyDescent="0.25">
      <c r="A137" s="110">
        <v>546</v>
      </c>
    </row>
    <row r="138" spans="1:4" s="118" customFormat="1" x14ac:dyDescent="0.25">
      <c r="A138" s="110">
        <v>536</v>
      </c>
    </row>
    <row r="139" spans="1:4" s="118" customFormat="1" x14ac:dyDescent="0.25">
      <c r="A139" s="110">
        <v>535</v>
      </c>
    </row>
    <row r="140" spans="1:4" s="118" customFormat="1" x14ac:dyDescent="0.25">
      <c r="A140" s="110">
        <v>530</v>
      </c>
    </row>
    <row r="141" spans="1:4" s="118" customFormat="1" x14ac:dyDescent="0.25">
      <c r="A141" s="110">
        <v>524</v>
      </c>
    </row>
    <row r="142" spans="1:4" s="118" customFormat="1" x14ac:dyDescent="0.25">
      <c r="A142" s="110">
        <v>522</v>
      </c>
    </row>
    <row r="143" spans="1:4" s="118" customFormat="1" x14ac:dyDescent="0.25">
      <c r="A143" s="110">
        <v>511</v>
      </c>
    </row>
    <row r="144" spans="1:4" s="118" customFormat="1" x14ac:dyDescent="0.25">
      <c r="A144" s="110">
        <v>511</v>
      </c>
    </row>
    <row r="145" spans="1:1" s="118" customFormat="1" x14ac:dyDescent="0.25">
      <c r="A145" s="110">
        <v>506</v>
      </c>
    </row>
    <row r="146" spans="1:1" s="118" customFormat="1" x14ac:dyDescent="0.25">
      <c r="A146" s="110">
        <v>495</v>
      </c>
    </row>
    <row r="147" spans="1:1" s="118" customFormat="1" x14ac:dyDescent="0.25">
      <c r="A147" s="110">
        <v>489</v>
      </c>
    </row>
    <row r="148" spans="1:1" s="118" customFormat="1" x14ac:dyDescent="0.25">
      <c r="A148" s="110">
        <v>488</v>
      </c>
    </row>
    <row r="149" spans="1:1" s="118" customFormat="1" x14ac:dyDescent="0.25">
      <c r="A149" s="110">
        <v>486</v>
      </c>
    </row>
    <row r="150" spans="1:1" s="118" customFormat="1" x14ac:dyDescent="0.25">
      <c r="A150" s="110">
        <v>486</v>
      </c>
    </row>
    <row r="151" spans="1:1" s="118" customFormat="1" x14ac:dyDescent="0.25">
      <c r="A151" s="110">
        <v>485</v>
      </c>
    </row>
    <row r="152" spans="1:1" s="118" customFormat="1" x14ac:dyDescent="0.25">
      <c r="A152" s="110">
        <v>484</v>
      </c>
    </row>
    <row r="153" spans="1:1" s="118" customFormat="1" x14ac:dyDescent="0.25">
      <c r="A153" s="110">
        <v>481</v>
      </c>
    </row>
    <row r="154" spans="1:1" s="118" customFormat="1" x14ac:dyDescent="0.25">
      <c r="A154" s="110">
        <v>476</v>
      </c>
    </row>
    <row r="155" spans="1:1" s="118" customFormat="1" x14ac:dyDescent="0.25">
      <c r="A155" s="110">
        <v>462</v>
      </c>
    </row>
    <row r="156" spans="1:1" s="118" customFormat="1" x14ac:dyDescent="0.25">
      <c r="A156" s="110">
        <v>461</v>
      </c>
    </row>
    <row r="157" spans="1:1" s="118" customFormat="1" x14ac:dyDescent="0.25">
      <c r="A157" s="110">
        <v>459</v>
      </c>
    </row>
    <row r="158" spans="1:1" s="118" customFormat="1" x14ac:dyDescent="0.25">
      <c r="A158" s="110">
        <v>451</v>
      </c>
    </row>
    <row r="159" spans="1:1" s="118" customFormat="1" x14ac:dyDescent="0.25">
      <c r="A159" s="110">
        <v>443</v>
      </c>
    </row>
    <row r="160" spans="1:1" s="118" customFormat="1" x14ac:dyDescent="0.25">
      <c r="A160" s="110">
        <v>440</v>
      </c>
    </row>
    <row r="161" spans="1:1" s="118" customFormat="1" x14ac:dyDescent="0.25">
      <c r="A161" s="110">
        <v>437</v>
      </c>
    </row>
    <row r="162" spans="1:1" s="118" customFormat="1" x14ac:dyDescent="0.25">
      <c r="A162" s="110">
        <v>436</v>
      </c>
    </row>
    <row r="163" spans="1:1" s="118" customFormat="1" x14ac:dyDescent="0.25">
      <c r="A163" s="110">
        <v>428</v>
      </c>
    </row>
    <row r="164" spans="1:1" s="118" customFormat="1" x14ac:dyDescent="0.25">
      <c r="A164" s="110">
        <v>426</v>
      </c>
    </row>
    <row r="165" spans="1:1" s="118" customFormat="1" x14ac:dyDescent="0.25">
      <c r="A165" s="98">
        <v>419</v>
      </c>
    </row>
    <row r="166" spans="1:1" s="118" customFormat="1" x14ac:dyDescent="0.25">
      <c r="A166" s="98">
        <v>418</v>
      </c>
    </row>
    <row r="167" spans="1:1" s="118" customFormat="1" x14ac:dyDescent="0.25">
      <c r="A167" s="98">
        <v>411</v>
      </c>
    </row>
    <row r="168" spans="1:1" s="118" customFormat="1" x14ac:dyDescent="0.25">
      <c r="A168" s="98">
        <v>387</v>
      </c>
    </row>
    <row r="169" spans="1:1" s="118" customFormat="1" x14ac:dyDescent="0.25">
      <c r="A169" s="98">
        <v>382</v>
      </c>
    </row>
    <row r="170" spans="1:1" s="118" customFormat="1" x14ac:dyDescent="0.25">
      <c r="A170" s="98">
        <v>364</v>
      </c>
    </row>
    <row r="171" spans="1:1" s="118" customFormat="1" x14ac:dyDescent="0.25">
      <c r="A171" s="98">
        <v>221</v>
      </c>
    </row>
    <row r="172" spans="1:1" s="118" customFormat="1" x14ac:dyDescent="0.25">
      <c r="A172" s="110"/>
    </row>
    <row r="173" spans="1:1" s="118" customFormat="1" x14ac:dyDescent="0.25">
      <c r="A173" s="110"/>
    </row>
    <row r="174" spans="1:1" s="118" customFormat="1" x14ac:dyDescent="0.25">
      <c r="A174" s="110"/>
    </row>
    <row r="175" spans="1:1" s="118" customFormat="1" x14ac:dyDescent="0.25">
      <c r="A175" s="110"/>
    </row>
    <row r="176" spans="1:1" s="118" customFormat="1" x14ac:dyDescent="0.25">
      <c r="A176" s="110"/>
    </row>
    <row r="177" spans="1:1" s="118" customFormat="1" x14ac:dyDescent="0.25">
      <c r="A177" s="110"/>
    </row>
    <row r="178" spans="1:1" s="118" customFormat="1" x14ac:dyDescent="0.25">
      <c r="A178" s="110"/>
    </row>
    <row r="179" spans="1:1" s="118" customFormat="1" x14ac:dyDescent="0.25">
      <c r="A179" s="110"/>
    </row>
    <row r="180" spans="1:1" s="118" customFormat="1" x14ac:dyDescent="0.25">
      <c r="A180" s="110"/>
    </row>
    <row r="181" spans="1:1" s="118" customFormat="1" x14ac:dyDescent="0.25">
      <c r="A181" s="110"/>
    </row>
    <row r="182" spans="1:1" s="118" customFormat="1" x14ac:dyDescent="0.25">
      <c r="A182" s="110"/>
    </row>
    <row r="183" spans="1:1" s="118" customFormat="1" x14ac:dyDescent="0.25">
      <c r="A183" s="110"/>
    </row>
    <row r="184" spans="1:1" s="118" customFormat="1" x14ac:dyDescent="0.25">
      <c r="A184" s="110"/>
    </row>
    <row r="185" spans="1:1" s="118" customFormat="1" x14ac:dyDescent="0.25">
      <c r="A185" s="110"/>
    </row>
    <row r="186" spans="1:1" s="118" customFormat="1" x14ac:dyDescent="0.25">
      <c r="A186" s="110"/>
    </row>
    <row r="187" spans="1:1" s="118" customFormat="1" x14ac:dyDescent="0.25">
      <c r="A187" s="110"/>
    </row>
    <row r="188" spans="1:1" s="118" customFormat="1" x14ac:dyDescent="0.25">
      <c r="A188" s="110"/>
    </row>
    <row r="189" spans="1:1" s="118" customFormat="1" x14ac:dyDescent="0.25">
      <c r="A189" s="110"/>
    </row>
    <row r="190" spans="1:1" s="118" customFormat="1" x14ac:dyDescent="0.25">
      <c r="A190" s="110"/>
    </row>
    <row r="191" spans="1:1" s="118" customFormat="1" x14ac:dyDescent="0.25">
      <c r="A191" s="110"/>
    </row>
    <row r="192" spans="1:1" s="118" customFormat="1" x14ac:dyDescent="0.25">
      <c r="A192" s="110"/>
    </row>
    <row r="193" spans="1:1" s="118" customFormat="1" x14ac:dyDescent="0.25">
      <c r="A193" s="110"/>
    </row>
    <row r="194" spans="1:1" s="118" customFormat="1" x14ac:dyDescent="0.25">
      <c r="A194" s="110"/>
    </row>
    <row r="195" spans="1:1" s="118" customFormat="1" x14ac:dyDescent="0.25">
      <c r="A195" s="110"/>
    </row>
    <row r="196" spans="1:1" s="118" customFormat="1" x14ac:dyDescent="0.25">
      <c r="A196" s="98"/>
    </row>
    <row r="197" spans="1:1" s="118" customFormat="1" x14ac:dyDescent="0.25">
      <c r="A197" s="98"/>
    </row>
    <row r="198" spans="1:1" s="118" customFormat="1" x14ac:dyDescent="0.25">
      <c r="A198" s="98"/>
    </row>
    <row r="199" spans="1:1" s="118" customFormat="1" x14ac:dyDescent="0.25">
      <c r="A199" s="98"/>
    </row>
    <row r="200" spans="1:1" s="118" customFormat="1" x14ac:dyDescent="0.25">
      <c r="A200" s="98"/>
    </row>
    <row r="201" spans="1:1" s="118" customFormat="1" x14ac:dyDescent="0.25">
      <c r="A201" s="98"/>
    </row>
    <row r="202" spans="1:1" s="118" customFormat="1" x14ac:dyDescent="0.25">
      <c r="A202" s="98"/>
    </row>
    <row r="203" spans="1:1" s="118" customFormat="1" x14ac:dyDescent="0.25">
      <c r="A203" s="98"/>
    </row>
    <row r="204" spans="1:1" s="118" customFormat="1" x14ac:dyDescent="0.25">
      <c r="A204" s="98"/>
    </row>
    <row r="205" spans="1:1" s="118" customFormat="1" x14ac:dyDescent="0.25">
      <c r="A205" s="98"/>
    </row>
    <row r="206" spans="1:1" s="118" customFormat="1" x14ac:dyDescent="0.25">
      <c r="A206" s="98"/>
    </row>
    <row r="207" spans="1:1" s="118" customFormat="1" x14ac:dyDescent="0.25">
      <c r="A207" s="98"/>
    </row>
    <row r="208" spans="1:1" s="118" customFormat="1" x14ac:dyDescent="0.25">
      <c r="A208" s="98"/>
    </row>
    <row r="209" spans="1:1" s="118" customFormat="1" x14ac:dyDescent="0.25">
      <c r="A209" s="98"/>
    </row>
    <row r="210" spans="1:1" s="118" customFormat="1" x14ac:dyDescent="0.25">
      <c r="A210" s="98"/>
    </row>
    <row r="211" spans="1:1" s="118" customFormat="1" x14ac:dyDescent="0.25">
      <c r="A211" s="98"/>
    </row>
    <row r="212" spans="1:1" s="118" customFormat="1" x14ac:dyDescent="0.25">
      <c r="A212" s="120"/>
    </row>
    <row r="214" spans="1:1" s="118" customFormat="1" x14ac:dyDescent="0.25">
      <c r="A214" s="118" t="s">
        <v>1476</v>
      </c>
    </row>
    <row r="215" spans="1:1" s="118" customFormat="1" x14ac:dyDescent="0.25">
      <c r="A215" s="110">
        <v>539</v>
      </c>
    </row>
    <row r="216" spans="1:1" s="118" customFormat="1" x14ac:dyDescent="0.25">
      <c r="A216" s="110">
        <v>511</v>
      </c>
    </row>
    <row r="217" spans="1:1" s="118" customFormat="1" x14ac:dyDescent="0.25">
      <c r="A217" s="110">
        <v>507</v>
      </c>
    </row>
    <row r="218" spans="1:1" s="118" customFormat="1" x14ac:dyDescent="0.25">
      <c r="A218" s="110">
        <v>488</v>
      </c>
    </row>
    <row r="219" spans="1:1" s="118" customFormat="1" x14ac:dyDescent="0.25">
      <c r="A219" s="110">
        <v>479</v>
      </c>
    </row>
    <row r="220" spans="1:1" s="118" customFormat="1" x14ac:dyDescent="0.25">
      <c r="A220" s="110">
        <v>479</v>
      </c>
    </row>
    <row r="221" spans="1:1" s="118" customFormat="1" x14ac:dyDescent="0.25">
      <c r="A221" s="110">
        <v>468</v>
      </c>
    </row>
    <row r="222" spans="1:1" s="118" customFormat="1" x14ac:dyDescent="0.25">
      <c r="A222" s="110">
        <v>459</v>
      </c>
    </row>
    <row r="223" spans="1:1" s="118" customFormat="1" x14ac:dyDescent="0.25">
      <c r="A223" s="110">
        <v>453</v>
      </c>
    </row>
    <row r="224" spans="1:1" s="118" customFormat="1" x14ac:dyDescent="0.25">
      <c r="A224" s="110">
        <v>451</v>
      </c>
    </row>
    <row r="225" spans="1:1" s="118" customFormat="1" x14ac:dyDescent="0.25">
      <c r="A225" s="110">
        <v>447</v>
      </c>
    </row>
    <row r="226" spans="1:1" s="118" customFormat="1" x14ac:dyDescent="0.25">
      <c r="A226" s="110">
        <v>447</v>
      </c>
    </row>
    <row r="227" spans="1:1" s="118" customFormat="1" x14ac:dyDescent="0.25">
      <c r="A227" s="110">
        <v>446</v>
      </c>
    </row>
    <row r="228" spans="1:1" s="118" customFormat="1" x14ac:dyDescent="0.25">
      <c r="A228" s="110">
        <v>444</v>
      </c>
    </row>
    <row r="229" spans="1:1" s="118" customFormat="1" x14ac:dyDescent="0.25">
      <c r="A229" s="110">
        <v>420</v>
      </c>
    </row>
    <row r="230" spans="1:1" s="118" customFormat="1" x14ac:dyDescent="0.25">
      <c r="A230" s="98">
        <v>411</v>
      </c>
    </row>
    <row r="231" spans="1:1" s="118" customFormat="1" x14ac:dyDescent="0.25">
      <c r="A231" s="98">
        <v>410</v>
      </c>
    </row>
    <row r="232" spans="1:1" s="118" customFormat="1" x14ac:dyDescent="0.25">
      <c r="A232" s="98">
        <v>393</v>
      </c>
    </row>
    <row r="233" spans="1:1" s="118" customFormat="1" x14ac:dyDescent="0.25">
      <c r="A233" s="98">
        <v>367</v>
      </c>
    </row>
    <row r="234" spans="1:1" s="118" customFormat="1" x14ac:dyDescent="0.25">
      <c r="A234" s="98">
        <v>355</v>
      </c>
    </row>
    <row r="235" spans="1:1" s="118" customFormat="1" x14ac:dyDescent="0.25">
      <c r="A235" s="98">
        <v>299</v>
      </c>
    </row>
    <row r="236" spans="1:1" s="118" customFormat="1" x14ac:dyDescent="0.25">
      <c r="A236" s="110"/>
    </row>
    <row r="237" spans="1:1" s="118" customFormat="1" x14ac:dyDescent="0.25">
      <c r="A237" s="110"/>
    </row>
    <row r="238" spans="1:1" s="118" customFormat="1" x14ac:dyDescent="0.25">
      <c r="A238" s="110"/>
    </row>
    <row r="239" spans="1:1" s="118" customFormat="1" x14ac:dyDescent="0.25">
      <c r="A239" s="98"/>
    </row>
    <row r="240" spans="1:1" s="118" customFormat="1" x14ac:dyDescent="0.25">
      <c r="A240" s="98"/>
    </row>
    <row r="241" spans="1:5" s="118" customFormat="1" x14ac:dyDescent="0.25">
      <c r="A241" s="98"/>
    </row>
    <row r="242" spans="1:5" s="118" customFormat="1" x14ac:dyDescent="0.25">
      <c r="A242" s="98"/>
    </row>
    <row r="243" spans="1:5" s="118" customFormat="1" x14ac:dyDescent="0.25">
      <c r="A243" s="98"/>
    </row>
    <row r="244" spans="1:5" s="118" customFormat="1" x14ac:dyDescent="0.25">
      <c r="A244" s="98"/>
    </row>
    <row r="245" spans="1:5" s="118" customFormat="1" x14ac:dyDescent="0.25">
      <c r="A245" s="98"/>
    </row>
    <row r="246" spans="1:5" s="118" customFormat="1" x14ac:dyDescent="0.25">
      <c r="A246" s="98"/>
    </row>
    <row r="248" spans="1:5" s="118" customFormat="1" x14ac:dyDescent="0.25">
      <c r="A248" s="118" t="s">
        <v>1424</v>
      </c>
      <c r="D248" s="118" t="s">
        <v>1472</v>
      </c>
      <c r="E248" s="118" t="s">
        <v>1448</v>
      </c>
    </row>
    <row r="249" spans="1:5" s="118" customFormat="1" x14ac:dyDescent="0.25">
      <c r="A249" s="110">
        <v>534</v>
      </c>
      <c r="D249" s="110">
        <v>535</v>
      </c>
    </row>
    <row r="250" spans="1:5" s="118" customFormat="1" x14ac:dyDescent="0.25">
      <c r="A250" s="110">
        <v>518</v>
      </c>
      <c r="D250" s="110"/>
    </row>
    <row r="251" spans="1:5" s="118" customFormat="1" x14ac:dyDescent="0.25">
      <c r="A251" s="110">
        <v>508</v>
      </c>
      <c r="D251" s="110"/>
    </row>
    <row r="252" spans="1:5" s="118" customFormat="1" x14ac:dyDescent="0.25">
      <c r="A252" s="110">
        <v>506</v>
      </c>
    </row>
    <row r="253" spans="1:5" s="118" customFormat="1" x14ac:dyDescent="0.25">
      <c r="A253" s="110">
        <v>494</v>
      </c>
    </row>
    <row r="254" spans="1:5" s="118" customFormat="1" x14ac:dyDescent="0.25">
      <c r="A254" s="110">
        <v>492</v>
      </c>
    </row>
    <row r="255" spans="1:5" s="118" customFormat="1" x14ac:dyDescent="0.25">
      <c r="A255" s="110">
        <v>490</v>
      </c>
    </row>
    <row r="256" spans="1:5" s="118" customFormat="1" x14ac:dyDescent="0.25">
      <c r="A256" s="110">
        <v>489</v>
      </c>
    </row>
    <row r="257" spans="1:5" s="118" customFormat="1" x14ac:dyDescent="0.25">
      <c r="A257" s="110">
        <v>468</v>
      </c>
    </row>
    <row r="258" spans="1:5" s="118" customFormat="1" x14ac:dyDescent="0.25">
      <c r="A258" s="110">
        <v>466</v>
      </c>
    </row>
    <row r="259" spans="1:5" s="118" customFormat="1" x14ac:dyDescent="0.25">
      <c r="A259" s="110">
        <v>459</v>
      </c>
    </row>
    <row r="260" spans="1:5" s="118" customFormat="1" x14ac:dyDescent="0.25">
      <c r="A260" s="110">
        <v>450</v>
      </c>
    </row>
    <row r="261" spans="1:5" s="118" customFormat="1" x14ac:dyDescent="0.25">
      <c r="A261" s="110">
        <v>447</v>
      </c>
    </row>
    <row r="262" spans="1:5" s="118" customFormat="1" x14ac:dyDescent="0.25">
      <c r="A262" s="110">
        <v>440</v>
      </c>
    </row>
    <row r="263" spans="1:5" s="118" customFormat="1" x14ac:dyDescent="0.25">
      <c r="A263" s="110">
        <v>427</v>
      </c>
    </row>
    <row r="264" spans="1:5" s="118" customFormat="1" x14ac:dyDescent="0.25">
      <c r="A264" s="98">
        <v>378</v>
      </c>
    </row>
    <row r="265" spans="1:5" s="118" customFormat="1" x14ac:dyDescent="0.25">
      <c r="A265" s="98">
        <v>356</v>
      </c>
    </row>
    <row r="266" spans="1:5" s="118" customFormat="1" x14ac:dyDescent="0.25">
      <c r="A266" s="98">
        <v>343</v>
      </c>
    </row>
    <row r="267" spans="1:5" s="118" customFormat="1" x14ac:dyDescent="0.25">
      <c r="A267" s="98"/>
    </row>
    <row r="269" spans="1:5" s="118" customFormat="1" x14ac:dyDescent="0.25">
      <c r="A269" s="118" t="s">
        <v>1425</v>
      </c>
      <c r="D269" s="118" t="s">
        <v>1472</v>
      </c>
      <c r="E269" s="118" t="s">
        <v>1448</v>
      </c>
    </row>
    <row r="270" spans="1:5" s="118" customFormat="1" x14ac:dyDescent="0.25">
      <c r="A270" s="110">
        <v>497</v>
      </c>
      <c r="D270" s="110"/>
    </row>
    <row r="271" spans="1:5" s="118" customFormat="1" x14ac:dyDescent="0.25">
      <c r="A271" s="110">
        <v>491</v>
      </c>
      <c r="D271" s="110"/>
    </row>
    <row r="272" spans="1:5" s="118" customFormat="1" x14ac:dyDescent="0.25">
      <c r="A272" s="110">
        <v>491</v>
      </c>
      <c r="D272" s="110"/>
    </row>
    <row r="273" spans="1:5" s="118" customFormat="1" x14ac:dyDescent="0.25">
      <c r="A273" s="110">
        <v>481</v>
      </c>
      <c r="D273" s="110"/>
    </row>
    <row r="274" spans="1:5" s="118" customFormat="1" x14ac:dyDescent="0.25">
      <c r="A274" s="110">
        <v>473</v>
      </c>
      <c r="D274" s="98"/>
    </row>
    <row r="275" spans="1:5" s="118" customFormat="1" x14ac:dyDescent="0.25">
      <c r="A275" s="110">
        <v>466</v>
      </c>
      <c r="D275" s="98"/>
    </row>
    <row r="276" spans="1:5" s="118" customFormat="1" x14ac:dyDescent="0.25">
      <c r="A276" s="110">
        <v>463</v>
      </c>
      <c r="D276" s="98"/>
    </row>
    <row r="277" spans="1:5" s="118" customFormat="1" x14ac:dyDescent="0.25">
      <c r="A277" s="110">
        <v>462</v>
      </c>
      <c r="D277" s="98"/>
    </row>
    <row r="278" spans="1:5" s="118" customFormat="1" x14ac:dyDescent="0.25">
      <c r="A278" s="110">
        <v>450</v>
      </c>
    </row>
    <row r="279" spans="1:5" s="118" customFormat="1" x14ac:dyDescent="0.25">
      <c r="A279" s="110">
        <v>444</v>
      </c>
    </row>
    <row r="280" spans="1:5" s="118" customFormat="1" x14ac:dyDescent="0.25">
      <c r="A280" s="98">
        <v>418</v>
      </c>
    </row>
    <row r="281" spans="1:5" s="118" customFormat="1" x14ac:dyDescent="0.25">
      <c r="A281" s="98">
        <v>406</v>
      </c>
    </row>
    <row r="286" spans="1:5" s="118" customFormat="1" x14ac:dyDescent="0.25">
      <c r="A286" s="118" t="s">
        <v>1426</v>
      </c>
      <c r="D286" s="118" t="s">
        <v>1472</v>
      </c>
      <c r="E286" s="118" t="s">
        <v>1449</v>
      </c>
    </row>
    <row r="287" spans="1:5" s="118" customFormat="1" x14ac:dyDescent="0.25">
      <c r="A287" s="110">
        <v>489</v>
      </c>
      <c r="D287" s="110">
        <v>484</v>
      </c>
    </row>
    <row r="288" spans="1:5" s="118" customFormat="1" x14ac:dyDescent="0.25">
      <c r="A288" s="110">
        <v>481</v>
      </c>
      <c r="D288" s="110"/>
    </row>
    <row r="289" spans="1:5" s="118" customFormat="1" x14ac:dyDescent="0.25">
      <c r="A289" s="110">
        <v>477</v>
      </c>
    </row>
    <row r="290" spans="1:5" s="118" customFormat="1" x14ac:dyDescent="0.25">
      <c r="A290" s="110">
        <v>476</v>
      </c>
    </row>
    <row r="291" spans="1:5" s="118" customFormat="1" x14ac:dyDescent="0.25">
      <c r="A291" s="110">
        <v>466</v>
      </c>
    </row>
    <row r="292" spans="1:5" s="118" customFormat="1" x14ac:dyDescent="0.25">
      <c r="A292" s="110">
        <v>464</v>
      </c>
    </row>
    <row r="293" spans="1:5" s="118" customFormat="1" x14ac:dyDescent="0.25">
      <c r="A293" s="110">
        <v>462</v>
      </c>
    </row>
    <row r="294" spans="1:5" s="118" customFormat="1" x14ac:dyDescent="0.25">
      <c r="A294" s="110">
        <v>457</v>
      </c>
    </row>
    <row r="295" spans="1:5" s="118" customFormat="1" x14ac:dyDescent="0.25">
      <c r="A295" s="110">
        <v>451</v>
      </c>
    </row>
    <row r="296" spans="1:5" s="118" customFormat="1" x14ac:dyDescent="0.25">
      <c r="A296" s="110">
        <v>448</v>
      </c>
    </row>
    <row r="297" spans="1:5" s="118" customFormat="1" x14ac:dyDescent="0.25">
      <c r="A297" s="98">
        <v>396</v>
      </c>
    </row>
    <row r="298" spans="1:5" s="118" customFormat="1" x14ac:dyDescent="0.25">
      <c r="A298" s="110"/>
    </row>
    <row r="299" spans="1:5" s="118" customFormat="1" x14ac:dyDescent="0.25">
      <c r="A299" s="98"/>
    </row>
    <row r="300" spans="1:5" s="118" customFormat="1" x14ac:dyDescent="0.25">
      <c r="A300" s="98"/>
    </row>
    <row r="301" spans="1:5" s="118" customFormat="1" x14ac:dyDescent="0.25">
      <c r="A301" s="98"/>
    </row>
    <row r="302" spans="1:5" s="118" customFormat="1" x14ac:dyDescent="0.25">
      <c r="A302" s="98"/>
    </row>
    <row r="304" spans="1:5" s="118" customFormat="1" x14ac:dyDescent="0.25">
      <c r="A304" s="118" t="s">
        <v>1437</v>
      </c>
      <c r="D304" s="118" t="s">
        <v>1447</v>
      </c>
      <c r="E304" s="118" t="s">
        <v>1449</v>
      </c>
    </row>
    <row r="305" spans="1:6" s="118" customFormat="1" x14ac:dyDescent="0.25">
      <c r="A305" s="110">
        <v>510</v>
      </c>
      <c r="D305" s="110">
        <v>420</v>
      </c>
      <c r="E305" s="110">
        <v>418</v>
      </c>
    </row>
    <row r="306" spans="1:6" s="118" customFormat="1" x14ac:dyDescent="0.25">
      <c r="A306" s="110">
        <v>496</v>
      </c>
      <c r="D306" s="110"/>
    </row>
    <row r="307" spans="1:6" s="118" customFormat="1" x14ac:dyDescent="0.25">
      <c r="A307" s="110">
        <v>456</v>
      </c>
      <c r="D307" s="110"/>
    </row>
    <row r="308" spans="1:6" x14ac:dyDescent="0.25">
      <c r="A308" s="98">
        <v>384</v>
      </c>
      <c r="D308" s="110"/>
    </row>
    <row r="310" spans="1:6" x14ac:dyDescent="0.25">
      <c r="A310" s="119"/>
      <c r="B310" s="119"/>
      <c r="C310" s="119"/>
      <c r="D310" s="119"/>
      <c r="E310" s="119"/>
      <c r="F310" s="119"/>
    </row>
    <row r="311" spans="1:6" x14ac:dyDescent="0.25">
      <c r="A311" s="118" t="s">
        <v>1477</v>
      </c>
    </row>
    <row r="312" spans="1:6" s="121" customFormat="1" x14ac:dyDescent="0.25">
      <c r="A312" s="110">
        <v>594</v>
      </c>
    </row>
    <row r="313" spans="1:6" s="121" customFormat="1" x14ac:dyDescent="0.25">
      <c r="A313" s="110">
        <v>586</v>
      </c>
    </row>
    <row r="314" spans="1:6" s="121" customFormat="1" x14ac:dyDescent="0.25">
      <c r="A314" s="110">
        <v>585</v>
      </c>
    </row>
    <row r="315" spans="1:6" s="121" customFormat="1" x14ac:dyDescent="0.25">
      <c r="A315" s="110">
        <v>583</v>
      </c>
    </row>
    <row r="316" spans="1:6" s="121" customFormat="1" x14ac:dyDescent="0.25">
      <c r="A316" s="110">
        <v>582</v>
      </c>
    </row>
    <row r="317" spans="1:6" s="121" customFormat="1" x14ac:dyDescent="0.25">
      <c r="A317" s="110">
        <v>580</v>
      </c>
    </row>
    <row r="318" spans="1:6" s="121" customFormat="1" x14ac:dyDescent="0.25">
      <c r="A318" s="110">
        <v>579</v>
      </c>
    </row>
    <row r="319" spans="1:6" s="121" customFormat="1" x14ac:dyDescent="0.25">
      <c r="A319" s="110">
        <v>579</v>
      </c>
    </row>
    <row r="320" spans="1:6" s="121" customFormat="1" x14ac:dyDescent="0.25">
      <c r="A320" s="110">
        <v>579</v>
      </c>
    </row>
    <row r="321" spans="1:1" s="121" customFormat="1" x14ac:dyDescent="0.25">
      <c r="A321" s="110">
        <v>577</v>
      </c>
    </row>
    <row r="322" spans="1:1" s="121" customFormat="1" x14ac:dyDescent="0.25">
      <c r="A322" s="110">
        <v>577</v>
      </c>
    </row>
    <row r="323" spans="1:1" s="121" customFormat="1" x14ac:dyDescent="0.25">
      <c r="A323" s="110">
        <v>572</v>
      </c>
    </row>
    <row r="324" spans="1:1" s="121" customFormat="1" x14ac:dyDescent="0.25">
      <c r="A324" s="110">
        <v>571</v>
      </c>
    </row>
    <row r="325" spans="1:1" s="121" customFormat="1" x14ac:dyDescent="0.25">
      <c r="A325" s="110">
        <v>570</v>
      </c>
    </row>
    <row r="326" spans="1:1" s="121" customFormat="1" x14ac:dyDescent="0.25">
      <c r="A326" s="110">
        <v>570</v>
      </c>
    </row>
    <row r="327" spans="1:1" s="121" customFormat="1" x14ac:dyDescent="0.25">
      <c r="A327" s="110">
        <v>568</v>
      </c>
    </row>
    <row r="328" spans="1:1" s="121" customFormat="1" x14ac:dyDescent="0.25">
      <c r="A328" s="110">
        <v>566</v>
      </c>
    </row>
    <row r="329" spans="1:1" s="121" customFormat="1" x14ac:dyDescent="0.25">
      <c r="A329" s="110">
        <v>564</v>
      </c>
    </row>
    <row r="330" spans="1:1" s="121" customFormat="1" x14ac:dyDescent="0.25">
      <c r="A330" s="110">
        <v>562</v>
      </c>
    </row>
    <row r="331" spans="1:1" s="121" customFormat="1" x14ac:dyDescent="0.25">
      <c r="A331" s="110">
        <v>559</v>
      </c>
    </row>
    <row r="332" spans="1:1" s="121" customFormat="1" x14ac:dyDescent="0.25">
      <c r="A332" s="110">
        <v>557</v>
      </c>
    </row>
    <row r="333" spans="1:1" s="121" customFormat="1" x14ac:dyDescent="0.25">
      <c r="A333" s="110">
        <v>554</v>
      </c>
    </row>
    <row r="334" spans="1:1" s="121" customFormat="1" x14ac:dyDescent="0.25">
      <c r="A334" s="110">
        <v>554</v>
      </c>
    </row>
    <row r="335" spans="1:1" s="121" customFormat="1" x14ac:dyDescent="0.25">
      <c r="A335" s="110">
        <v>547</v>
      </c>
    </row>
    <row r="336" spans="1:1" s="121" customFormat="1" x14ac:dyDescent="0.25">
      <c r="A336" s="110">
        <v>547</v>
      </c>
    </row>
    <row r="337" spans="1:1" s="121" customFormat="1" x14ac:dyDescent="0.25">
      <c r="A337" s="98">
        <v>541</v>
      </c>
    </row>
    <row r="338" spans="1:1" s="121" customFormat="1" x14ac:dyDescent="0.25">
      <c r="A338" s="98">
        <v>536</v>
      </c>
    </row>
    <row r="339" spans="1:1" s="121" customFormat="1" x14ac:dyDescent="0.25">
      <c r="A339" s="98">
        <v>536</v>
      </c>
    </row>
    <row r="340" spans="1:1" s="121" customFormat="1" x14ac:dyDescent="0.25">
      <c r="A340" s="98">
        <v>527</v>
      </c>
    </row>
    <row r="341" spans="1:1" s="121" customFormat="1" x14ac:dyDescent="0.25">
      <c r="A341" s="98">
        <v>518</v>
      </c>
    </row>
    <row r="342" spans="1:1" s="121" customFormat="1" x14ac:dyDescent="0.25">
      <c r="A342" s="98">
        <v>512</v>
      </c>
    </row>
    <row r="343" spans="1:1" s="121" customFormat="1" x14ac:dyDescent="0.25">
      <c r="A343" s="98">
        <v>361</v>
      </c>
    </row>
    <row r="344" spans="1:1" s="121" customFormat="1" x14ac:dyDescent="0.25">
      <c r="A344" s="98"/>
    </row>
    <row r="345" spans="1:1" s="121" customFormat="1" x14ac:dyDescent="0.25">
      <c r="A345" s="98"/>
    </row>
    <row r="347" spans="1:1" s="118" customFormat="1" x14ac:dyDescent="0.25">
      <c r="A347" s="118" t="s">
        <v>1416</v>
      </c>
    </row>
    <row r="348" spans="1:1" s="118" customFormat="1" x14ac:dyDescent="0.25">
      <c r="A348" s="110">
        <v>578</v>
      </c>
    </row>
    <row r="349" spans="1:1" s="118" customFormat="1" x14ac:dyDescent="0.25">
      <c r="A349" s="110">
        <v>566</v>
      </c>
    </row>
    <row r="350" spans="1:1" s="118" customFormat="1" x14ac:dyDescent="0.25">
      <c r="A350" s="110">
        <v>565</v>
      </c>
    </row>
    <row r="351" spans="1:1" s="118" customFormat="1" x14ac:dyDescent="0.25">
      <c r="A351" s="110">
        <v>564</v>
      </c>
    </row>
    <row r="352" spans="1:1" s="118" customFormat="1" x14ac:dyDescent="0.25">
      <c r="A352" s="110">
        <v>558</v>
      </c>
    </row>
    <row r="353" spans="1:5" s="118" customFormat="1" x14ac:dyDescent="0.25">
      <c r="A353" s="110">
        <v>553</v>
      </c>
    </row>
    <row r="354" spans="1:5" s="118" customFormat="1" x14ac:dyDescent="0.25">
      <c r="A354" s="110">
        <v>551</v>
      </c>
    </row>
    <row r="355" spans="1:5" s="118" customFormat="1" x14ac:dyDescent="0.25">
      <c r="A355" s="110">
        <v>551</v>
      </c>
    </row>
    <row r="356" spans="1:5" s="118" customFormat="1" x14ac:dyDescent="0.25">
      <c r="A356" s="110">
        <v>548</v>
      </c>
    </row>
    <row r="357" spans="1:5" s="118" customFormat="1" x14ac:dyDescent="0.25">
      <c r="A357" s="98">
        <v>533</v>
      </c>
    </row>
    <row r="358" spans="1:5" s="118" customFormat="1" x14ac:dyDescent="0.25">
      <c r="A358" s="98">
        <v>528</v>
      </c>
    </row>
    <row r="359" spans="1:5" s="118" customFormat="1" x14ac:dyDescent="0.25">
      <c r="A359" s="98"/>
    </row>
    <row r="360" spans="1:5" s="118" customFormat="1" x14ac:dyDescent="0.25">
      <c r="A360" s="98"/>
    </row>
    <row r="362" spans="1:5" s="118" customFormat="1" x14ac:dyDescent="0.25">
      <c r="A362" s="118" t="s">
        <v>1427</v>
      </c>
      <c r="D362" s="118" t="s">
        <v>1472</v>
      </c>
      <c r="E362" s="118" t="s">
        <v>1448</v>
      </c>
    </row>
    <row r="363" spans="1:5" s="118" customFormat="1" x14ac:dyDescent="0.25">
      <c r="A363" s="110">
        <v>585</v>
      </c>
      <c r="D363" s="98">
        <v>512</v>
      </c>
    </row>
    <row r="364" spans="1:5" s="118" customFormat="1" x14ac:dyDescent="0.25">
      <c r="A364" s="110">
        <v>585</v>
      </c>
    </row>
    <row r="365" spans="1:5" s="118" customFormat="1" x14ac:dyDescent="0.25">
      <c r="A365" s="110">
        <v>582</v>
      </c>
    </row>
    <row r="366" spans="1:5" s="118" customFormat="1" x14ac:dyDescent="0.25">
      <c r="A366" s="110">
        <v>579</v>
      </c>
    </row>
    <row r="367" spans="1:5" s="118" customFormat="1" x14ac:dyDescent="0.25">
      <c r="A367" s="110">
        <v>573</v>
      </c>
    </row>
    <row r="368" spans="1:5" s="118" customFormat="1" x14ac:dyDescent="0.25">
      <c r="A368" s="110">
        <v>565</v>
      </c>
    </row>
    <row r="369" spans="1:5" s="118" customFormat="1" x14ac:dyDescent="0.25">
      <c r="A369" s="110">
        <v>562</v>
      </c>
    </row>
    <row r="370" spans="1:5" s="118" customFormat="1" x14ac:dyDescent="0.25">
      <c r="A370" s="110">
        <v>560</v>
      </c>
    </row>
    <row r="371" spans="1:5" s="118" customFormat="1" x14ac:dyDescent="0.25">
      <c r="A371" s="110">
        <v>554</v>
      </c>
    </row>
    <row r="372" spans="1:5" s="118" customFormat="1" x14ac:dyDescent="0.25">
      <c r="A372" s="110">
        <v>551</v>
      </c>
    </row>
    <row r="373" spans="1:5" s="118" customFormat="1" x14ac:dyDescent="0.25">
      <c r="A373" s="110">
        <v>547</v>
      </c>
    </row>
    <row r="374" spans="1:5" s="118" customFormat="1" x14ac:dyDescent="0.25">
      <c r="A374" s="98">
        <v>539</v>
      </c>
    </row>
    <row r="375" spans="1:5" s="118" customFormat="1" x14ac:dyDescent="0.25">
      <c r="A375" s="98">
        <v>534</v>
      </c>
    </row>
    <row r="376" spans="1:5" s="118" customFormat="1" x14ac:dyDescent="0.25">
      <c r="A376" s="98">
        <v>531</v>
      </c>
    </row>
    <row r="378" spans="1:5" s="118" customFormat="1" x14ac:dyDescent="0.25">
      <c r="A378" s="118" t="s">
        <v>1428</v>
      </c>
      <c r="D378" s="118" t="s">
        <v>1472</v>
      </c>
      <c r="E378" s="118" t="s">
        <v>1448</v>
      </c>
    </row>
    <row r="379" spans="1:5" s="118" customFormat="1" x14ac:dyDescent="0.25">
      <c r="A379" s="110">
        <v>551</v>
      </c>
      <c r="D379" s="110">
        <v>551</v>
      </c>
    </row>
    <row r="380" spans="1:5" s="118" customFormat="1" x14ac:dyDescent="0.25">
      <c r="A380" s="110">
        <v>550</v>
      </c>
      <c r="D380" s="110"/>
    </row>
    <row r="381" spans="1:5" s="118" customFormat="1" x14ac:dyDescent="0.25">
      <c r="A381" s="110">
        <v>548</v>
      </c>
      <c r="D381" s="110"/>
    </row>
    <row r="382" spans="1:5" s="118" customFormat="1" x14ac:dyDescent="0.25">
      <c r="A382" s="110">
        <v>547</v>
      </c>
      <c r="D382" s="110"/>
    </row>
    <row r="383" spans="1:5" s="118" customFormat="1" x14ac:dyDescent="0.25">
      <c r="A383" s="110">
        <v>522</v>
      </c>
      <c r="D383" s="110"/>
    </row>
    <row r="384" spans="1:5" x14ac:dyDescent="0.25">
      <c r="A384" s="98">
        <v>488</v>
      </c>
    </row>
    <row r="385" spans="1:5" x14ac:dyDescent="0.25">
      <c r="A385" s="93"/>
    </row>
    <row r="387" spans="1:5" s="118" customFormat="1" x14ac:dyDescent="0.25">
      <c r="A387" s="118" t="s">
        <v>1429</v>
      </c>
      <c r="D387" s="118" t="s">
        <v>1447</v>
      </c>
      <c r="E387" s="118" t="s">
        <v>1449</v>
      </c>
    </row>
    <row r="388" spans="1:5" s="118" customFormat="1" x14ac:dyDescent="0.25">
      <c r="A388" s="110">
        <v>562</v>
      </c>
    </row>
    <row r="389" spans="1:5" s="118" customFormat="1" x14ac:dyDescent="0.25">
      <c r="A389" s="110">
        <v>561</v>
      </c>
    </row>
    <row r="390" spans="1:5" s="118" customFormat="1" x14ac:dyDescent="0.25">
      <c r="A390" s="110">
        <v>549</v>
      </c>
    </row>
    <row r="391" spans="1:5" s="118" customFormat="1" x14ac:dyDescent="0.25">
      <c r="A391" s="98">
        <v>532</v>
      </c>
    </row>
    <row r="392" spans="1:5" s="118" customFormat="1" x14ac:dyDescent="0.25">
      <c r="A392" s="110"/>
    </row>
    <row r="394" spans="1:5" s="118" customFormat="1" x14ac:dyDescent="0.25">
      <c r="A394" s="118" t="s">
        <v>1438</v>
      </c>
      <c r="D394" s="118" t="s">
        <v>1447</v>
      </c>
      <c r="E394" s="118" t="s">
        <v>1449</v>
      </c>
    </row>
    <row r="395" spans="1:5" x14ac:dyDescent="0.25">
      <c r="E395" s="110">
        <v>488</v>
      </c>
    </row>
    <row r="400" spans="1:5" s="118" customFormat="1" x14ac:dyDescent="0.25">
      <c r="A400" s="118" t="s">
        <v>1478</v>
      </c>
    </row>
    <row r="401" spans="1:1" s="118" customFormat="1" x14ac:dyDescent="0.25">
      <c r="A401" s="110">
        <v>548</v>
      </c>
    </row>
    <row r="402" spans="1:1" s="118" customFormat="1" x14ac:dyDescent="0.25">
      <c r="A402" s="110">
        <v>532</v>
      </c>
    </row>
    <row r="403" spans="1:1" s="118" customFormat="1" x14ac:dyDescent="0.25">
      <c r="A403" s="110">
        <v>449</v>
      </c>
    </row>
    <row r="404" spans="1:1" s="118" customFormat="1" x14ac:dyDescent="0.25">
      <c r="A404" s="110">
        <v>432</v>
      </c>
    </row>
    <row r="405" spans="1:1" s="118" customFormat="1" x14ac:dyDescent="0.25">
      <c r="A405" s="110">
        <v>426</v>
      </c>
    </row>
    <row r="406" spans="1:1" s="118" customFormat="1" x14ac:dyDescent="0.25">
      <c r="A406" s="98">
        <v>354</v>
      </c>
    </row>
    <row r="407" spans="1:1" s="118" customFormat="1" x14ac:dyDescent="0.25">
      <c r="A407" s="98">
        <v>221</v>
      </c>
    </row>
    <row r="408" spans="1:1" s="118" customFormat="1" x14ac:dyDescent="0.25">
      <c r="A408" s="110"/>
    </row>
    <row r="409" spans="1:1" s="118" customFormat="1" x14ac:dyDescent="0.25">
      <c r="A409" s="110"/>
    </row>
    <row r="410" spans="1:1" s="118" customFormat="1" x14ac:dyDescent="0.25">
      <c r="A410" s="110"/>
    </row>
    <row r="411" spans="1:1" s="118" customFormat="1" x14ac:dyDescent="0.25">
      <c r="A411" s="110"/>
    </row>
    <row r="412" spans="1:1" s="118" customFormat="1" x14ac:dyDescent="0.25">
      <c r="A412" s="110"/>
    </row>
    <row r="413" spans="1:1" s="118" customFormat="1" x14ac:dyDescent="0.25">
      <c r="A413" s="110"/>
    </row>
    <row r="414" spans="1:1" s="118" customFormat="1" x14ac:dyDescent="0.25">
      <c r="A414" s="110"/>
    </row>
    <row r="415" spans="1:1" s="118" customFormat="1" x14ac:dyDescent="0.25">
      <c r="A415" s="110"/>
    </row>
    <row r="416" spans="1:1" s="118" customFormat="1" x14ac:dyDescent="0.25">
      <c r="A416" s="110"/>
    </row>
    <row r="417" spans="1:1" s="118" customFormat="1" x14ac:dyDescent="0.25">
      <c r="A417" s="110"/>
    </row>
    <row r="418" spans="1:1" s="118" customFormat="1" x14ac:dyDescent="0.25">
      <c r="A418" s="110"/>
    </row>
    <row r="419" spans="1:1" s="118" customFormat="1" x14ac:dyDescent="0.25">
      <c r="A419" s="110"/>
    </row>
    <row r="420" spans="1:1" s="118" customFormat="1" x14ac:dyDescent="0.25">
      <c r="A420" s="110"/>
    </row>
    <row r="421" spans="1:1" s="118" customFormat="1" x14ac:dyDescent="0.25">
      <c r="A421" s="110"/>
    </row>
    <row r="422" spans="1:1" s="118" customFormat="1" x14ac:dyDescent="0.25">
      <c r="A422" s="98"/>
    </row>
    <row r="423" spans="1:1" s="118" customFormat="1" x14ac:dyDescent="0.25">
      <c r="A423" s="98"/>
    </row>
    <row r="424" spans="1:1" s="118" customFormat="1" x14ac:dyDescent="0.25">
      <c r="A424" s="98"/>
    </row>
    <row r="425" spans="1:1" s="118" customFormat="1" x14ac:dyDescent="0.25">
      <c r="A425" s="98"/>
    </row>
    <row r="426" spans="1:1" s="118" customFormat="1" x14ac:dyDescent="0.25">
      <c r="A426" s="98"/>
    </row>
    <row r="427" spans="1:1" s="118" customFormat="1" x14ac:dyDescent="0.25">
      <c r="A427" s="98"/>
    </row>
    <row r="428" spans="1:1" s="118" customFormat="1" x14ac:dyDescent="0.25">
      <c r="A428" s="98"/>
    </row>
    <row r="429" spans="1:1" s="118" customFormat="1" x14ac:dyDescent="0.25">
      <c r="A429" s="98"/>
    </row>
    <row r="430" spans="1:1" s="118" customFormat="1" x14ac:dyDescent="0.25">
      <c r="A430" s="98"/>
    </row>
    <row r="431" spans="1:1" s="118" customFormat="1" x14ac:dyDescent="0.25">
      <c r="A431" s="98"/>
    </row>
    <row r="434" spans="1:1" s="118" customFormat="1" x14ac:dyDescent="0.25">
      <c r="A434" s="118" t="s">
        <v>1430</v>
      </c>
    </row>
    <row r="435" spans="1:1" s="118" customFormat="1" x14ac:dyDescent="0.25">
      <c r="A435" s="110">
        <v>477</v>
      </c>
    </row>
    <row r="436" spans="1:1" s="118" customFormat="1" x14ac:dyDescent="0.25">
      <c r="A436" s="110">
        <v>442</v>
      </c>
    </row>
    <row r="437" spans="1:1" s="118" customFormat="1" x14ac:dyDescent="0.25">
      <c r="A437" s="110">
        <v>434</v>
      </c>
    </row>
    <row r="438" spans="1:1" s="118" customFormat="1" x14ac:dyDescent="0.25">
      <c r="A438" s="110">
        <v>433</v>
      </c>
    </row>
    <row r="439" spans="1:1" s="118" customFormat="1" x14ac:dyDescent="0.25">
      <c r="A439" s="110">
        <v>424</v>
      </c>
    </row>
    <row r="440" spans="1:1" s="118" customFormat="1" x14ac:dyDescent="0.25">
      <c r="A440" s="98">
        <v>278</v>
      </c>
    </row>
    <row r="441" spans="1:1" s="118" customFormat="1" x14ac:dyDescent="0.25">
      <c r="A441" s="110"/>
    </row>
    <row r="442" spans="1:1" s="118" customFormat="1" x14ac:dyDescent="0.25">
      <c r="A442" s="98"/>
    </row>
    <row r="443" spans="1:1" s="118" customFormat="1" x14ac:dyDescent="0.25">
      <c r="A443" s="98"/>
    </row>
    <row r="444" spans="1:1" s="118" customFormat="1" x14ac:dyDescent="0.25">
      <c r="A444" s="98"/>
    </row>
    <row r="445" spans="1:1" s="118" customFormat="1" x14ac:dyDescent="0.25">
      <c r="A445" s="98"/>
    </row>
    <row r="446" spans="1:1" s="118" customFormat="1" x14ac:dyDescent="0.25">
      <c r="A446" s="98"/>
    </row>
    <row r="447" spans="1:1" s="118" customFormat="1" x14ac:dyDescent="0.25">
      <c r="A447" s="98"/>
    </row>
    <row r="449" spans="1:5" s="118" customFormat="1" x14ac:dyDescent="0.25">
      <c r="A449" s="118" t="s">
        <v>1431</v>
      </c>
      <c r="D449" s="118" t="s">
        <v>1472</v>
      </c>
      <c r="E449" s="118" t="s">
        <v>1448</v>
      </c>
    </row>
    <row r="450" spans="1:5" s="118" customFormat="1" x14ac:dyDescent="0.25">
      <c r="A450" s="110">
        <v>527</v>
      </c>
      <c r="D450" s="110">
        <v>432</v>
      </c>
      <c r="E450" s="121"/>
    </row>
    <row r="451" spans="1:5" s="118" customFormat="1" x14ac:dyDescent="0.25">
      <c r="A451" s="110">
        <v>516</v>
      </c>
      <c r="D451" s="98">
        <v>221</v>
      </c>
      <c r="E451" s="121"/>
    </row>
    <row r="452" spans="1:5" s="118" customFormat="1" x14ac:dyDescent="0.25">
      <c r="A452" s="110">
        <v>510</v>
      </c>
      <c r="D452" s="110"/>
      <c r="E452" s="121"/>
    </row>
    <row r="453" spans="1:5" s="118" customFormat="1" x14ac:dyDescent="0.25">
      <c r="A453" s="110">
        <v>490</v>
      </c>
      <c r="D453" s="110"/>
    </row>
    <row r="454" spans="1:5" s="118" customFormat="1" x14ac:dyDescent="0.25">
      <c r="A454" s="110">
        <v>480</v>
      </c>
      <c r="D454" s="110"/>
    </row>
    <row r="455" spans="1:5" s="118" customFormat="1" x14ac:dyDescent="0.25">
      <c r="A455" s="110">
        <v>479</v>
      </c>
      <c r="D455" s="110"/>
    </row>
    <row r="456" spans="1:5" s="118" customFormat="1" x14ac:dyDescent="0.25">
      <c r="A456" s="110">
        <v>477</v>
      </c>
      <c r="D456" s="98"/>
    </row>
    <row r="457" spans="1:5" s="118" customFormat="1" x14ac:dyDescent="0.25">
      <c r="A457" s="110">
        <v>430</v>
      </c>
      <c r="D457" s="98"/>
    </row>
    <row r="458" spans="1:5" s="118" customFormat="1" x14ac:dyDescent="0.25">
      <c r="A458" s="98">
        <v>409</v>
      </c>
    </row>
    <row r="459" spans="1:5" s="118" customFormat="1" x14ac:dyDescent="0.25">
      <c r="A459" s="98">
        <v>243</v>
      </c>
    </row>
    <row r="460" spans="1:5" s="118" customFormat="1" x14ac:dyDescent="0.25">
      <c r="A460" s="98">
        <v>6</v>
      </c>
    </row>
    <row r="466" spans="1:5" s="118" customFormat="1" x14ac:dyDescent="0.25">
      <c r="A466" s="118" t="s">
        <v>1439</v>
      </c>
      <c r="D466" s="118" t="s">
        <v>1447</v>
      </c>
      <c r="E466" s="118" t="s">
        <v>1448</v>
      </c>
    </row>
    <row r="467" spans="1:5" s="118" customFormat="1" x14ac:dyDescent="0.25">
      <c r="A467" s="110">
        <v>506</v>
      </c>
      <c r="D467" s="110">
        <v>445</v>
      </c>
    </row>
    <row r="468" spans="1:5" s="118" customFormat="1" x14ac:dyDescent="0.25">
      <c r="A468" s="110">
        <v>476</v>
      </c>
      <c r="D468" s="121"/>
    </row>
    <row r="469" spans="1:5" s="118" customFormat="1" x14ac:dyDescent="0.25">
      <c r="A469" s="98">
        <v>354</v>
      </c>
    </row>
    <row r="470" spans="1:5" s="118" customFormat="1" x14ac:dyDescent="0.25">
      <c r="A470" s="98">
        <v>318</v>
      </c>
    </row>
    <row r="471" spans="1:5" s="118" customFormat="1" x14ac:dyDescent="0.25">
      <c r="A471" s="98">
        <v>307</v>
      </c>
    </row>
    <row r="472" spans="1:5" s="118" customFormat="1" x14ac:dyDescent="0.25">
      <c r="A472" s="110"/>
    </row>
    <row r="474" spans="1:5" s="118" customFormat="1" x14ac:dyDescent="0.25">
      <c r="A474" s="118" t="s">
        <v>1432</v>
      </c>
      <c r="D474" s="118" t="s">
        <v>1472</v>
      </c>
    </row>
    <row r="475" spans="1:5" s="118" customFormat="1" x14ac:dyDescent="0.25">
      <c r="A475" s="110">
        <v>520</v>
      </c>
      <c r="D475" s="110"/>
    </row>
    <row r="476" spans="1:5" s="118" customFormat="1" x14ac:dyDescent="0.25">
      <c r="A476" s="110">
        <v>465</v>
      </c>
      <c r="D476" s="110"/>
    </row>
    <row r="477" spans="1:5" s="118" customFormat="1" x14ac:dyDescent="0.25">
      <c r="A477" s="110">
        <v>454</v>
      </c>
      <c r="D477" s="98"/>
    </row>
    <row r="478" spans="1:5" s="118" customFormat="1" x14ac:dyDescent="0.25">
      <c r="A478" s="110">
        <v>449</v>
      </c>
      <c r="D478" s="110"/>
    </row>
    <row r="479" spans="1:5" s="118" customFormat="1" x14ac:dyDescent="0.25">
      <c r="A479" s="110">
        <v>448</v>
      </c>
      <c r="D479" s="110"/>
    </row>
    <row r="480" spans="1:5" s="118" customFormat="1" x14ac:dyDescent="0.25">
      <c r="A480" s="110">
        <v>442</v>
      </c>
      <c r="D480" s="110"/>
    </row>
    <row r="481" spans="1:5" s="118" customFormat="1" x14ac:dyDescent="0.25">
      <c r="A481" s="110">
        <v>441</v>
      </c>
      <c r="D481" s="110"/>
    </row>
    <row r="482" spans="1:5" s="118" customFormat="1" x14ac:dyDescent="0.25">
      <c r="A482" s="110">
        <v>432</v>
      </c>
      <c r="D482" s="110"/>
    </row>
    <row r="483" spans="1:5" s="118" customFormat="1" x14ac:dyDescent="0.25">
      <c r="A483" s="98">
        <v>374</v>
      </c>
      <c r="D483" s="110"/>
    </row>
    <row r="484" spans="1:5" s="118" customFormat="1" x14ac:dyDescent="0.25">
      <c r="A484" s="98"/>
      <c r="D484" s="110"/>
    </row>
    <row r="485" spans="1:5" s="118" customFormat="1" x14ac:dyDescent="0.25">
      <c r="A485" s="98"/>
    </row>
    <row r="487" spans="1:5" s="118" customFormat="1" x14ac:dyDescent="0.25">
      <c r="A487" s="118" t="s">
        <v>1433</v>
      </c>
      <c r="D487" s="118" t="s">
        <v>1447</v>
      </c>
      <c r="E487" s="118" t="s">
        <v>1449</v>
      </c>
    </row>
    <row r="488" spans="1:5" s="118" customFormat="1" x14ac:dyDescent="0.25">
      <c r="A488" s="110">
        <v>467</v>
      </c>
      <c r="D488" s="110"/>
      <c r="E488" s="98">
        <v>318</v>
      </c>
    </row>
    <row r="489" spans="1:5" x14ac:dyDescent="0.25">
      <c r="A489" s="110">
        <v>397</v>
      </c>
    </row>
    <row r="490" spans="1:5" x14ac:dyDescent="0.25">
      <c r="A490" s="98">
        <v>382</v>
      </c>
    </row>
    <row r="494" spans="1:5" s="118" customFormat="1" x14ac:dyDescent="0.25">
      <c r="A494" s="118" t="s">
        <v>1479</v>
      </c>
    </row>
    <row r="495" spans="1:5" s="118" customFormat="1" x14ac:dyDescent="0.25">
      <c r="A495" s="110">
        <v>514</v>
      </c>
    </row>
    <row r="496" spans="1:5" s="118" customFormat="1" x14ac:dyDescent="0.25">
      <c r="A496" s="110">
        <v>513</v>
      </c>
    </row>
    <row r="497" spans="1:2" s="118" customFormat="1" x14ac:dyDescent="0.25">
      <c r="A497" s="110">
        <v>497</v>
      </c>
    </row>
    <row r="498" spans="1:2" s="118" customFormat="1" x14ac:dyDescent="0.25">
      <c r="A498" s="110">
        <v>484</v>
      </c>
    </row>
    <row r="499" spans="1:2" s="118" customFormat="1" x14ac:dyDescent="0.25">
      <c r="A499" s="110">
        <v>470</v>
      </c>
      <c r="B499" s="118" t="s">
        <v>1545</v>
      </c>
    </row>
    <row r="500" spans="1:2" s="118" customFormat="1" x14ac:dyDescent="0.25">
      <c r="A500" s="110">
        <v>464</v>
      </c>
    </row>
    <row r="501" spans="1:2" s="118" customFormat="1" x14ac:dyDescent="0.25">
      <c r="A501" s="110">
        <v>448</v>
      </c>
    </row>
    <row r="502" spans="1:2" s="118" customFormat="1" x14ac:dyDescent="0.25">
      <c r="A502" s="110">
        <v>447</v>
      </c>
    </row>
    <row r="503" spans="1:2" s="118" customFormat="1" x14ac:dyDescent="0.25">
      <c r="A503" s="110">
        <v>436</v>
      </c>
    </row>
    <row r="504" spans="1:2" s="118" customFormat="1" x14ac:dyDescent="0.25">
      <c r="A504" s="98">
        <v>398</v>
      </c>
    </row>
    <row r="505" spans="1:2" s="118" customFormat="1" x14ac:dyDescent="0.25">
      <c r="A505" s="110"/>
    </row>
    <row r="506" spans="1:2" s="118" customFormat="1" x14ac:dyDescent="0.25">
      <c r="A506" s="110"/>
    </row>
    <row r="507" spans="1:2" s="118" customFormat="1" x14ac:dyDescent="0.25">
      <c r="A507" s="98"/>
    </row>
    <row r="508" spans="1:2" s="118" customFormat="1" x14ac:dyDescent="0.25">
      <c r="A508" s="98"/>
    </row>
    <row r="509" spans="1:2" s="118" customFormat="1" x14ac:dyDescent="0.25">
      <c r="A509" s="98"/>
    </row>
    <row r="510" spans="1:2" s="118" customFormat="1" x14ac:dyDescent="0.25">
      <c r="A510" s="98"/>
    </row>
    <row r="511" spans="1:2" s="118" customFormat="1" x14ac:dyDescent="0.25">
      <c r="A511" s="98"/>
    </row>
    <row r="512" spans="1:2" s="118" customFormat="1" x14ac:dyDescent="0.25">
      <c r="A512" s="110"/>
    </row>
    <row r="513" spans="1:5" s="118" customFormat="1" x14ac:dyDescent="0.25">
      <c r="A513" s="110"/>
    </row>
    <row r="514" spans="1:5" s="118" customFormat="1" x14ac:dyDescent="0.25">
      <c r="A514" s="110"/>
    </row>
    <row r="515" spans="1:5" s="118" customFormat="1" x14ac:dyDescent="0.25">
      <c r="A515" s="110"/>
    </row>
    <row r="517" spans="1:5" s="118" customFormat="1" x14ac:dyDescent="0.25">
      <c r="A517" s="118" t="s">
        <v>1480</v>
      </c>
    </row>
    <row r="518" spans="1:5" s="118" customFormat="1" x14ac:dyDescent="0.25">
      <c r="A518" s="110">
        <v>470</v>
      </c>
    </row>
    <row r="519" spans="1:5" s="118" customFormat="1" x14ac:dyDescent="0.25">
      <c r="A519" s="110"/>
    </row>
    <row r="520" spans="1:5" s="118" customFormat="1" x14ac:dyDescent="0.25">
      <c r="A520" s="98"/>
    </row>
    <row r="524" spans="1:5" s="118" customFormat="1" x14ac:dyDescent="0.25">
      <c r="A524" s="118" t="s">
        <v>1481</v>
      </c>
      <c r="D524" s="118" t="s">
        <v>1472</v>
      </c>
      <c r="E524" s="118" t="s">
        <v>1448</v>
      </c>
    </row>
    <row r="525" spans="1:5" s="118" customFormat="1" x14ac:dyDescent="0.25">
      <c r="A525" s="110">
        <v>557</v>
      </c>
      <c r="D525" s="110"/>
      <c r="E525" s="121"/>
    </row>
    <row r="526" spans="1:5" s="118" customFormat="1" x14ac:dyDescent="0.25">
      <c r="A526" s="110">
        <v>532</v>
      </c>
      <c r="D526" s="121"/>
      <c r="E526" s="121"/>
    </row>
    <row r="527" spans="1:5" s="118" customFormat="1" x14ac:dyDescent="0.25">
      <c r="A527" s="110">
        <v>525</v>
      </c>
      <c r="D527" s="121"/>
      <c r="E527" s="121"/>
    </row>
    <row r="528" spans="1:5" s="118" customFormat="1" x14ac:dyDescent="0.25">
      <c r="A528" s="110">
        <v>513</v>
      </c>
      <c r="D528" s="121"/>
      <c r="E528" s="121"/>
    </row>
    <row r="529" spans="1:5" s="118" customFormat="1" x14ac:dyDescent="0.25">
      <c r="A529" s="110">
        <v>504</v>
      </c>
      <c r="D529" s="121"/>
      <c r="E529" s="121"/>
    </row>
    <row r="530" spans="1:5" s="118" customFormat="1" x14ac:dyDescent="0.25">
      <c r="A530" s="110">
        <v>497</v>
      </c>
      <c r="D530" s="121"/>
      <c r="E530" s="121"/>
    </row>
    <row r="531" spans="1:5" s="118" customFormat="1" x14ac:dyDescent="0.25">
      <c r="A531" s="110">
        <v>484</v>
      </c>
      <c r="D531" s="121"/>
      <c r="E531" s="121"/>
    </row>
    <row r="532" spans="1:5" s="118" customFormat="1" x14ac:dyDescent="0.25">
      <c r="A532" s="110">
        <v>483</v>
      </c>
    </row>
    <row r="533" spans="1:5" s="118" customFormat="1" x14ac:dyDescent="0.25">
      <c r="A533" s="110">
        <v>479</v>
      </c>
    </row>
    <row r="534" spans="1:5" s="118" customFormat="1" x14ac:dyDescent="0.25">
      <c r="A534" s="98">
        <v>471</v>
      </c>
    </row>
    <row r="536" spans="1:5" s="118" customFormat="1" x14ac:dyDescent="0.25">
      <c r="A536" s="118" t="s">
        <v>1482</v>
      </c>
      <c r="D536" s="118" t="s">
        <v>1472</v>
      </c>
    </row>
    <row r="537" spans="1:5" s="118" customFormat="1" x14ac:dyDescent="0.25">
      <c r="D537" s="110"/>
    </row>
    <row r="540" spans="1:5" s="118" customFormat="1" x14ac:dyDescent="0.25">
      <c r="A540" s="118" t="s">
        <v>1483</v>
      </c>
      <c r="D540" s="118" t="s">
        <v>1447</v>
      </c>
    </row>
    <row r="541" spans="1:5" s="118" customFormat="1" x14ac:dyDescent="0.25">
      <c r="A541" s="110">
        <v>544</v>
      </c>
      <c r="D541" s="110"/>
    </row>
    <row r="542" spans="1:5" s="118" customFormat="1" x14ac:dyDescent="0.25">
      <c r="A542" s="110">
        <v>469</v>
      </c>
      <c r="D542" s="121"/>
    </row>
    <row r="543" spans="1:5" s="118" customFormat="1" x14ac:dyDescent="0.25">
      <c r="A543" s="110">
        <v>449</v>
      </c>
    </row>
    <row r="544" spans="1:5" s="118" customFormat="1" x14ac:dyDescent="0.25">
      <c r="A544" s="110"/>
    </row>
    <row r="545" spans="1:1" s="118" customFormat="1" x14ac:dyDescent="0.25">
      <c r="A545" s="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24</vt:i4>
      </vt:variant>
      <vt:variant>
        <vt:lpstr>Namngivna områden</vt:lpstr>
      </vt:variant>
      <vt:variant>
        <vt:i4>1</vt:i4>
      </vt:variant>
    </vt:vector>
  </HeadingPairs>
  <TitlesOfParts>
    <vt:vector size="25" baseType="lpstr">
      <vt:lpstr>Resultatlista</vt:lpstr>
      <vt:lpstr>ev. summeringsblad</vt:lpstr>
      <vt:lpstr>Gällande</vt:lpstr>
      <vt:lpstr>Inne-JSM 2026</vt:lpstr>
      <vt:lpstr>Inne-SM 2026</vt:lpstr>
      <vt:lpstr>Inne-JSM 2025</vt:lpstr>
      <vt:lpstr>Inne-SM 2025</vt:lpstr>
      <vt:lpstr>Inne-SM 2024</vt:lpstr>
      <vt:lpstr>Inne-SM 2023</vt:lpstr>
      <vt:lpstr>Inne-JSM 2024</vt:lpstr>
      <vt:lpstr>Inne-JSM 2023</vt:lpstr>
      <vt:lpstr>Inne-SM 2022</vt:lpstr>
      <vt:lpstr>Inne-JSM 2022</vt:lpstr>
      <vt:lpstr>Inne-SM 2021</vt:lpstr>
      <vt:lpstr>Inne-JSM 2021</vt:lpstr>
      <vt:lpstr>Inne-SM 2019</vt:lpstr>
      <vt:lpstr>Inne-JSM 2019</vt:lpstr>
      <vt:lpstr>Inne-SM 2018</vt:lpstr>
      <vt:lpstr>Inne-JSM 2018</vt:lpstr>
      <vt:lpstr>Inne-SM 2017</vt:lpstr>
      <vt:lpstr>Inne-JSM 2017</vt:lpstr>
      <vt:lpstr>Inne-SM 2016</vt:lpstr>
      <vt:lpstr>Inne-JSM 2016</vt:lpstr>
      <vt:lpstr>Klasslista</vt:lpstr>
      <vt:lpstr>Klass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Användare</dc:creator>
  <cp:lastModifiedBy>Karlstads Bågskytteklubb KBK</cp:lastModifiedBy>
  <dcterms:created xsi:type="dcterms:W3CDTF">2016-08-02T16:59:06Z</dcterms:created>
  <dcterms:modified xsi:type="dcterms:W3CDTF">2026-04-16T18:04:56Z</dcterms:modified>
</cp:coreProperties>
</file>